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6" i="1"/>
  <c r="G101" l="1"/>
  <c r="H101"/>
  <c r="I101"/>
  <c r="J101"/>
  <c r="F101"/>
  <c r="G92"/>
  <c r="H92"/>
  <c r="I92"/>
  <c r="J92"/>
  <c r="F92"/>
  <c r="F183"/>
  <c r="F178"/>
  <c r="G116"/>
  <c r="H116"/>
  <c r="I116"/>
  <c r="J116"/>
  <c r="K108"/>
  <c r="F184" l="1"/>
  <c r="F107"/>
  <c r="F108" s="1"/>
  <c r="H107"/>
  <c r="H108" s="1"/>
  <c r="J107"/>
  <c r="J108" s="1"/>
  <c r="G107"/>
  <c r="G108" s="1"/>
  <c r="I107"/>
  <c r="I108" s="1"/>
  <c r="J183" l="1"/>
  <c r="H183"/>
  <c r="J178"/>
  <c r="J184" s="1"/>
  <c r="I178"/>
  <c r="H178"/>
  <c r="G178"/>
  <c r="J167"/>
  <c r="I167"/>
  <c r="H167"/>
  <c r="G167"/>
  <c r="F167"/>
  <c r="J161"/>
  <c r="I161"/>
  <c r="H161"/>
  <c r="G161"/>
  <c r="F161"/>
  <c r="J151"/>
  <c r="I151"/>
  <c r="H151"/>
  <c r="G151"/>
  <c r="F151"/>
  <c r="J146"/>
  <c r="I146"/>
  <c r="H146"/>
  <c r="G146"/>
  <c r="F146"/>
  <c r="J136"/>
  <c r="I136"/>
  <c r="H136"/>
  <c r="G136"/>
  <c r="F136"/>
  <c r="J131"/>
  <c r="I131"/>
  <c r="H131"/>
  <c r="G131"/>
  <c r="F131"/>
  <c r="J121"/>
  <c r="I121"/>
  <c r="H121"/>
  <c r="G121"/>
  <c r="F121"/>
  <c r="J87"/>
  <c r="J93" s="1"/>
  <c r="I87"/>
  <c r="I93" s="1"/>
  <c r="H87"/>
  <c r="H93" s="1"/>
  <c r="G87"/>
  <c r="G93" s="1"/>
  <c r="F87"/>
  <c r="F93" s="1"/>
  <c r="J77"/>
  <c r="I77"/>
  <c r="H77"/>
  <c r="G77"/>
  <c r="F77"/>
  <c r="J72"/>
  <c r="I72"/>
  <c r="H72"/>
  <c r="G72"/>
  <c r="F72"/>
  <c r="J63"/>
  <c r="I63"/>
  <c r="H63"/>
  <c r="G63"/>
  <c r="F63"/>
  <c r="J58"/>
  <c r="I58"/>
  <c r="H58"/>
  <c r="G58"/>
  <c r="F58"/>
  <c r="J49"/>
  <c r="I49"/>
  <c r="H49"/>
  <c r="G49"/>
  <c r="F49"/>
  <c r="J44"/>
  <c r="I44"/>
  <c r="H44"/>
  <c r="G44"/>
  <c r="F44"/>
  <c r="J34"/>
  <c r="I34"/>
  <c r="H34"/>
  <c r="G34"/>
  <c r="F34"/>
  <c r="J29"/>
  <c r="I29"/>
  <c r="H29"/>
  <c r="G29"/>
  <c r="F29"/>
  <c r="J19"/>
  <c r="I19"/>
  <c r="H19"/>
  <c r="G19"/>
  <c r="F19"/>
  <c r="J14"/>
  <c r="I14"/>
  <c r="H14"/>
  <c r="G14"/>
  <c r="F14"/>
  <c r="H184" l="1"/>
  <c r="F20"/>
  <c r="H20"/>
  <c r="J20"/>
  <c r="F35"/>
  <c r="H35"/>
  <c r="J35"/>
  <c r="F50"/>
  <c r="H50"/>
  <c r="J50"/>
  <c r="F64"/>
  <c r="H64"/>
  <c r="J64"/>
  <c r="F78"/>
  <c r="H78"/>
  <c r="J78"/>
  <c r="F122"/>
  <c r="H122"/>
  <c r="J122"/>
  <c r="F137"/>
  <c r="H137"/>
  <c r="J137"/>
  <c r="F152"/>
  <c r="H152"/>
  <c r="J152"/>
  <c r="F168"/>
  <c r="H168"/>
  <c r="J168"/>
  <c r="I183"/>
  <c r="I184" s="1"/>
  <c r="G183"/>
  <c r="G184" s="1"/>
  <c r="G20"/>
  <c r="I20"/>
  <c r="G35"/>
  <c r="I35"/>
  <c r="G50"/>
  <c r="I50"/>
  <c r="G64"/>
  <c r="I64"/>
  <c r="G78"/>
  <c r="I78"/>
  <c r="G122"/>
  <c r="I122"/>
  <c r="G137"/>
  <c r="I137"/>
  <c r="G152"/>
  <c r="I152"/>
  <c r="G168"/>
  <c r="I168"/>
  <c r="B184" l="1"/>
  <c r="A184"/>
  <c r="B179"/>
  <c r="A179"/>
  <c r="B168"/>
  <c r="A168"/>
  <c r="B162"/>
  <c r="A162"/>
  <c r="B152"/>
  <c r="A152"/>
  <c r="B147"/>
  <c r="A147"/>
  <c r="B137"/>
  <c r="A137"/>
  <c r="B132"/>
  <c r="A132"/>
  <c r="B122"/>
  <c r="A122"/>
  <c r="B117"/>
  <c r="A117"/>
  <c r="B108"/>
  <c r="A108"/>
  <c r="B102"/>
  <c r="A102"/>
  <c r="B93"/>
  <c r="B88"/>
  <c r="A88"/>
  <c r="A93" s="1"/>
  <c r="B73"/>
  <c r="B78" s="1"/>
  <c r="A73"/>
  <c r="A78" s="1"/>
  <c r="B59"/>
  <c r="B64" s="1"/>
  <c r="A59"/>
  <c r="A64" s="1"/>
  <c r="B45"/>
  <c r="B50" s="1"/>
  <c r="A45"/>
  <c r="A50" s="1"/>
  <c r="B30"/>
  <c r="B35" s="1"/>
  <c r="A30"/>
  <c r="A35" s="1"/>
  <c r="B20"/>
  <c r="B15"/>
  <c r="A15"/>
  <c r="A20" s="1"/>
  <c r="F185" l="1"/>
  <c r="H185"/>
  <c r="J185"/>
  <c r="G185"/>
  <c r="I185"/>
</calcChain>
</file>

<file path=xl/sharedStrings.xml><?xml version="1.0" encoding="utf-8"?>
<sst xmlns="http://schemas.openxmlformats.org/spreadsheetml/2006/main" count="396" uniqueCount="126">
  <si>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</si>
  <si>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</si>
  <si>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</si>
  <si>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</si>
  <si>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</si>
  <si>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</si>
  <si>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</si>
  <si>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</si>
  <si>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</si>
  <si>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</si>
  <si>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</si>
  <si>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</si>
  <si>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</si>
  <si>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</si>
  <si>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</si>
  <si>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</si>
  <si>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</si>
  <si>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</si>
  <si>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</si>
  <si>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</si>
  <si>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</si>
  <si>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</si>
  <si>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</si>
  <si>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</si>
  <si>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</si>
  <si>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</si>
  <si>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</si>
  <si>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</si>
  <si>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Полдник</t>
  </si>
  <si>
    <t>булочное</t>
  </si>
  <si>
    <t>итого</t>
  </si>
  <si>
    <t>Вес блюда, г</t>
  </si>
  <si>
    <t>Булочка</t>
  </si>
  <si>
    <t>Чай с сахаром</t>
  </si>
  <si>
    <t>Яблоко</t>
  </si>
  <si>
    <t>пром.</t>
  </si>
  <si>
    <t>54-2гн-2020</t>
  </si>
  <si>
    <t>Суп гороховый</t>
  </si>
  <si>
    <t>Каша манная молочная</t>
  </si>
  <si>
    <t>54-8с-2020</t>
  </si>
  <si>
    <t>54-27к-2020</t>
  </si>
  <si>
    <t>Хлеб пшеничный</t>
  </si>
  <si>
    <t>54-21гн-2020</t>
  </si>
  <si>
    <t>МКОУ Ключевская ООШ</t>
  </si>
  <si>
    <t>01.</t>
  </si>
  <si>
    <t>месяц</t>
  </si>
  <si>
    <t>год</t>
  </si>
  <si>
    <t>Директор школы</t>
  </si>
  <si>
    <t>Дрель Т.М.</t>
  </si>
  <si>
    <t>Яйцо вареное</t>
  </si>
  <si>
    <t>Салат из белокочанной капусты</t>
  </si>
  <si>
    <t>54-7з-2020</t>
  </si>
  <si>
    <t>Борщ с капустой и картофелем со сметаной</t>
  </si>
  <si>
    <t>Гречка рассыпчатая</t>
  </si>
  <si>
    <t>54-4г-2020</t>
  </si>
  <si>
    <t>Коржик</t>
  </si>
  <si>
    <t>Салат из белокочанной капусты с морковью</t>
  </si>
  <si>
    <t>54-8з-2020</t>
  </si>
  <si>
    <t>Суп с макаронными изделиями</t>
  </si>
  <si>
    <t>Картофельное пюре</t>
  </si>
  <si>
    <t>Компот из сухофруктов</t>
  </si>
  <si>
    <t>Вафли</t>
  </si>
  <si>
    <t>Кофейный напиток</t>
  </si>
  <si>
    <t>54-7с-2020</t>
  </si>
  <si>
    <t>54-23гн-2020</t>
  </si>
  <si>
    <t>54-11г-2020</t>
  </si>
  <si>
    <t>54-1хн-2020</t>
  </si>
  <si>
    <t>Суп крестьянский с рисовой крупой</t>
  </si>
  <si>
    <t>54-11с-2020</t>
  </si>
  <si>
    <t>Печенье</t>
  </si>
  <si>
    <t>Салат из свёклы отварной</t>
  </si>
  <si>
    <t>Рыба тушенная в томате с овощами</t>
  </si>
  <si>
    <t>Рис отварной</t>
  </si>
  <si>
    <t>54-6т-2020</t>
  </si>
  <si>
    <t>Сырники</t>
  </si>
  <si>
    <t>54-13з-2020</t>
  </si>
  <si>
    <t>55-11р-2020</t>
  </si>
  <si>
    <t>54-6г-2020</t>
  </si>
  <si>
    <t>Какао с молоком</t>
  </si>
  <si>
    <t>Рассольник "Домашний"</t>
  </si>
  <si>
    <t>54-4с-2020</t>
  </si>
  <si>
    <t>54-12м-2020</t>
  </si>
  <si>
    <t>Сок</t>
  </si>
  <si>
    <t>Щи со сметаной</t>
  </si>
  <si>
    <t>54-1с-2020</t>
  </si>
  <si>
    <t>Пироги</t>
  </si>
  <si>
    <t>Птица тушеная  с морковью</t>
  </si>
  <si>
    <t>54-27с-2020</t>
  </si>
  <si>
    <t>54-25м-2020</t>
  </si>
  <si>
    <t>Суп с рыбными консервами (Сайра)</t>
  </si>
  <si>
    <t>Кисель из концентрата</t>
  </si>
  <si>
    <t>ТК-№648</t>
  </si>
  <si>
    <t>Салат из белокочанной капусты с яйцом</t>
  </si>
  <si>
    <t>Пряник</t>
  </si>
  <si>
    <t>Мандарин</t>
  </si>
  <si>
    <t>Банан</t>
  </si>
  <si>
    <t>54-2с-2020</t>
  </si>
  <si>
    <t>Напиток "Снежок"</t>
  </si>
  <si>
    <t>Сыр твердых сортов в нарезке</t>
  </si>
  <si>
    <t>54-1з-2020</t>
  </si>
  <si>
    <t>Каша кукурузная молочная</t>
  </si>
  <si>
    <t>Макароны отварные</t>
  </si>
  <si>
    <t>54-1г-2020</t>
  </si>
  <si>
    <t>54-1к-2020</t>
  </si>
  <si>
    <t>гор.напиток</t>
  </si>
  <si>
    <t>54-6з-2020</t>
  </si>
  <si>
    <t>Салат витаминный</t>
  </si>
  <si>
    <t>сладкое</t>
  </si>
  <si>
    <t>1шт</t>
  </si>
  <si>
    <t>Яйцо отварное</t>
  </si>
  <si>
    <t>блюдо из яиц</t>
  </si>
  <si>
    <t>хол.блюдо</t>
  </si>
  <si>
    <t xml:space="preserve">Бутерброд с маслом, сыром твердых сортов </t>
  </si>
  <si>
    <t xml:space="preserve">53-19з-2020/
54-1з-2020 </t>
  </si>
  <si>
    <t>Котлета куринная с  соусом красным основным</t>
  </si>
  <si>
    <t>пром./
54-3соус-2020</t>
  </si>
  <si>
    <t xml:space="preserve">Хлеб </t>
  </si>
  <si>
    <t>Борщ  со сметаной</t>
  </si>
  <si>
    <t>Котлета с соусом красным основным</t>
  </si>
  <si>
    <t>Плов из птицы</t>
  </si>
  <si>
    <t>Сосиска отварная с соусом красным основным</t>
  </si>
  <si>
    <t>Голубцы ленивые с соусом красным основным</t>
  </si>
  <si>
    <t>Тефтели с соусом красным основным</t>
  </si>
  <si>
    <t>Биточки с соусом красным основным</t>
  </si>
  <si>
    <t>54-3м-2020/
54-3соус-2020</t>
  </si>
  <si>
    <t>02.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</si>
</sst>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9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11" xfId="0" applyFont="1" applyBorder="1" applyAlignment="1"/>
    <xf numFmtId="0" fontId="2" fillId="4" borderId="1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 vertical="top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1" fontId="2" fillId="2" borderId="2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22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0" borderId="2" xfId="0" applyFont="1" applyBorder="1" applyAlignment="1">
      <alignment horizontal="right" vertical="top" wrapText="1"/>
    </xf>
    <xf numFmtId="0" fontId="2" fillId="4" borderId="3" xfId="0" applyFont="1" applyFill="1" applyBorder="1" applyAlignment="1">
      <alignment horizontal="right" vertical="top" wrapText="1"/>
    </xf>
    <xf numFmtId="0" fontId="2" fillId="5" borderId="14" xfId="2" applyFont="1" applyFill="1" applyBorder="1" applyAlignment="1" applyProtection="1">
      <alignment horizontal="center"/>
      <protection locked="0"/>
    </xf>
    <xf numFmtId="0" fontId="2" fillId="5" borderId="14" xfId="3" applyFont="1" applyFill="1" applyBorder="1" applyAlignment="1" applyProtection="1">
      <alignment horizontal="center"/>
      <protection locked="0"/>
    </xf>
    <xf numFmtId="0" fontId="2" fillId="5" borderId="14" xfId="4" applyFont="1" applyFill="1" applyBorder="1" applyAlignment="1" applyProtection="1">
      <alignment horizontal="center"/>
      <protection locked="0"/>
    </xf>
    <xf numFmtId="0" fontId="2" fillId="5" borderId="14" xfId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164" fontId="2" fillId="2" borderId="25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right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right" vertical="top" wrapText="1"/>
    </xf>
    <xf numFmtId="0" fontId="2" fillId="2" borderId="22" xfId="0" applyFont="1" applyFill="1" applyBorder="1" applyAlignment="1" applyProtection="1">
      <alignment horizontal="right" vertical="top" wrapText="1"/>
      <protection locked="0"/>
    </xf>
    <xf numFmtId="1" fontId="2" fillId="2" borderId="22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164" fontId="2" fillId="2" borderId="2" xfId="0" applyNumberFormat="1" applyFont="1" applyFill="1" applyBorder="1" applyAlignment="1" applyProtection="1">
      <alignment horizontal="right" vertical="top" wrapText="1"/>
      <protection locked="0"/>
    </xf>
    <xf numFmtId="164" fontId="2" fillId="6" borderId="2" xfId="0" applyNumberFormat="1" applyFont="1" applyFill="1" applyBorder="1" applyAlignment="1">
      <alignment horizontal="right" vertical="top" wrapText="1"/>
    </xf>
    <xf numFmtId="164" fontId="2" fillId="6" borderId="2" xfId="0" applyNumberFormat="1" applyFont="1" applyFill="1" applyBorder="1" applyAlignment="1">
      <alignment horizontal="right" vertical="top" wrapText="1" indent="1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right" vertical="top" wrapText="1"/>
      <protection locked="0"/>
    </xf>
    <xf numFmtId="164" fontId="2" fillId="2" borderId="4" xfId="0" applyNumberFormat="1" applyFont="1" applyFill="1" applyBorder="1" applyAlignment="1" applyProtection="1">
      <alignment horizontal="right" vertical="top" wrapText="1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right" vertical="top" wrapText="1"/>
      <protection locked="0"/>
    </xf>
    <xf numFmtId="0" fontId="2" fillId="6" borderId="2" xfId="0" applyFont="1" applyFill="1" applyBorder="1" applyAlignment="1" applyProtection="1">
      <alignment wrapText="1"/>
      <protection locked="0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right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right" vertical="top" wrapText="1"/>
    </xf>
    <xf numFmtId="0" fontId="2" fillId="2" borderId="21" xfId="0" applyFont="1" applyFill="1" applyBorder="1" applyAlignment="1" applyProtection="1">
      <alignment horizontal="right" vertical="top" wrapText="1"/>
      <protection locked="0"/>
    </xf>
    <xf numFmtId="0" fontId="2" fillId="4" borderId="20" xfId="0" applyFont="1" applyFill="1" applyBorder="1" applyAlignment="1">
      <alignment horizontal="right" vertical="top" wrapText="1"/>
    </xf>
    <xf numFmtId="0" fontId="2" fillId="5" borderId="2" xfId="6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2" fillId="5" borderId="14" xfId="5" applyFont="1" applyFill="1" applyBorder="1" applyAlignment="1" applyProtection="1">
      <alignment horizontal="center"/>
      <protection locked="0"/>
    </xf>
    <xf numFmtId="0" fontId="2" fillId="5" borderId="30" xfId="2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0" fontId="2" fillId="5" borderId="14" xfId="6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4" xfId="0" applyFont="1" applyBorder="1" applyAlignment="1">
      <alignment horizontal="right" vertical="top" wrapText="1"/>
    </xf>
    <xf numFmtId="1" fontId="2" fillId="2" borderId="2" xfId="0" applyNumberFormat="1" applyFont="1" applyFill="1" applyBorder="1" applyAlignment="1" applyProtection="1">
      <protection locked="0"/>
    </xf>
    <xf numFmtId="0" fontId="2" fillId="6" borderId="2" xfId="0" applyFont="1" applyFill="1" applyBorder="1" applyAlignment="1">
      <alignment vertical="top" wrapText="1"/>
    </xf>
    <xf numFmtId="164" fontId="2" fillId="6" borderId="2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 applyProtection="1">
      <protection locked="0"/>
    </xf>
    <xf numFmtId="0" fontId="2" fillId="0" borderId="2" xfId="0" applyFont="1" applyBorder="1" applyAlignment="1">
      <alignment vertical="top" wrapText="1"/>
    </xf>
    <xf numFmtId="1" fontId="2" fillId="2" borderId="25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2" fillId="6" borderId="2" xfId="0" applyFont="1" applyFill="1" applyBorder="1" applyAlignment="1">
      <alignment horizontal="right" vertical="top" wrapText="1" indent="2"/>
    </xf>
    <xf numFmtId="0" fontId="2" fillId="0" borderId="22" xfId="0" applyFont="1" applyBorder="1" applyAlignment="1">
      <alignment horizontal="right" vertical="top" wrapText="1"/>
    </xf>
    <xf numFmtId="0" fontId="2" fillId="4" borderId="18" xfId="0" applyFont="1" applyFill="1" applyBorder="1" applyAlignment="1">
      <alignment horizontal="right" vertical="top" wrapText="1"/>
    </xf>
    <xf numFmtId="0" fontId="2" fillId="5" borderId="30" xfId="0" applyFont="1" applyFill="1" applyBorder="1" applyAlignment="1" applyProtection="1">
      <alignment horizontal="center"/>
      <protection locked="0"/>
    </xf>
    <xf numFmtId="164" fontId="2" fillId="2" borderId="24" xfId="0" applyNumberFormat="1" applyFont="1" applyFill="1" applyBorder="1" applyAlignment="1" applyProtection="1">
      <alignment horizontal="right"/>
      <protection locked="0"/>
    </xf>
    <xf numFmtId="1" fontId="2" fillId="2" borderId="4" xfId="0" applyNumberFormat="1" applyFont="1" applyFill="1" applyBorder="1" applyAlignment="1" applyProtection="1">
      <alignment horizontal="right"/>
      <protection locked="0"/>
    </xf>
    <xf numFmtId="164" fontId="2" fillId="2" borderId="5" xfId="0" applyNumberFormat="1" applyFont="1" applyFill="1" applyBorder="1" applyAlignment="1" applyProtection="1">
      <alignment horizontal="right"/>
      <protection locked="0"/>
    </xf>
    <xf numFmtId="164" fontId="2" fillId="2" borderId="4" xfId="0" applyNumberFormat="1" applyFont="1" applyFill="1" applyBorder="1" applyAlignment="1" applyProtection="1">
      <alignment horizontal="right"/>
      <protection locked="0"/>
    </xf>
    <xf numFmtId="0" fontId="2" fillId="6" borderId="31" xfId="0" applyFont="1" applyFill="1" applyBorder="1" applyAlignment="1">
      <alignment horizontal="right" vertical="top" wrapText="1"/>
    </xf>
    <xf numFmtId="164" fontId="2" fillId="2" borderId="24" xfId="0" applyNumberFormat="1" applyFont="1" applyFill="1" applyBorder="1" applyProtection="1">
      <protection locked="0"/>
    </xf>
    <xf numFmtId="164" fontId="2" fillId="6" borderId="24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1" fontId="2" fillId="2" borderId="5" xfId="0" applyNumberFormat="1" applyFont="1" applyFill="1" applyBorder="1" applyAlignment="1" applyProtection="1">
      <protection locked="0"/>
    </xf>
    <xf numFmtId="164" fontId="2" fillId="2" borderId="5" xfId="0" applyNumberFormat="1" applyFont="1" applyFill="1" applyBorder="1" applyAlignment="1" applyProtection="1">
      <protection locked="0"/>
    </xf>
    <xf numFmtId="164" fontId="2" fillId="6" borderId="3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0" fillId="6" borderId="2" xfId="0" applyFill="1" applyBorder="1"/>
    <xf numFmtId="1" fontId="2" fillId="0" borderId="2" xfId="0" applyNumberFormat="1" applyFont="1" applyBorder="1" applyAlignment="1">
      <alignment horizontal="right" vertical="top" wrapText="1"/>
    </xf>
    <xf numFmtId="0" fontId="2" fillId="6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right" vertical="top" wrapText="1"/>
    </xf>
    <xf numFmtId="0" fontId="2" fillId="6" borderId="3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6" borderId="4" xfId="0" applyFont="1" applyFill="1" applyBorder="1" applyAlignment="1" applyProtection="1">
      <alignment wrapText="1"/>
      <protection locked="0"/>
    </xf>
    <xf numFmtId="0" fontId="2" fillId="6" borderId="22" xfId="0" applyFont="1" applyFill="1" applyBorder="1" applyAlignment="1" applyProtection="1">
      <alignment horizontal="right" vertical="top" wrapText="1"/>
      <protection locked="0"/>
    </xf>
    <xf numFmtId="164" fontId="2" fillId="6" borderId="2" xfId="0" applyNumberFormat="1" applyFont="1" applyFill="1" applyBorder="1" applyAlignment="1" applyProtection="1">
      <alignment horizontal="right"/>
      <protection locked="0"/>
    </xf>
    <xf numFmtId="1" fontId="2" fillId="6" borderId="22" xfId="0" applyNumberFormat="1" applyFont="1" applyFill="1" applyBorder="1" applyAlignment="1" applyProtection="1">
      <alignment horizontal="right"/>
      <protection locked="0"/>
    </xf>
    <xf numFmtId="0" fontId="2" fillId="6" borderId="2" xfId="0" applyFont="1" applyFill="1" applyBorder="1" applyAlignment="1" applyProtection="1">
      <alignment horizontal="center" vertical="top" wrapText="1"/>
      <protection locked="0"/>
    </xf>
    <xf numFmtId="0" fontId="2" fillId="6" borderId="5" xfId="0" applyFont="1" applyFill="1" applyBorder="1" applyAlignment="1" applyProtection="1">
      <alignment wrapText="1"/>
      <protection locked="0"/>
    </xf>
    <xf numFmtId="1" fontId="2" fillId="6" borderId="7" xfId="0" applyNumberFormat="1" applyFont="1" applyFill="1" applyBorder="1" applyAlignment="1" applyProtection="1">
      <alignment horizontal="right"/>
      <protection locked="0"/>
    </xf>
    <xf numFmtId="1" fontId="2" fillId="6" borderId="2" xfId="0" applyNumberFormat="1" applyFont="1" applyFill="1" applyBorder="1" applyProtection="1">
      <protection locked="0"/>
    </xf>
    <xf numFmtId="164" fontId="2" fillId="6" borderId="2" xfId="0" applyNumberFormat="1" applyFont="1" applyFill="1" applyBorder="1" applyProtection="1">
      <protection locked="0"/>
    </xf>
    <xf numFmtId="164" fontId="2" fillId="6" borderId="22" xfId="0" applyNumberFormat="1" applyFont="1" applyFill="1" applyBorder="1" applyProtection="1">
      <protection locked="0"/>
    </xf>
    <xf numFmtId="0" fontId="2" fillId="6" borderId="2" xfId="0" applyFont="1" applyFill="1" applyBorder="1" applyAlignment="1" applyProtection="1">
      <alignment horizontal="right" vertical="top" wrapText="1"/>
      <protection locked="0"/>
    </xf>
    <xf numFmtId="0" fontId="2" fillId="6" borderId="5" xfId="0" applyFont="1" applyFill="1" applyBorder="1" applyAlignment="1" applyProtection="1">
      <alignment vertical="top" wrapText="1"/>
      <protection locked="0"/>
    </xf>
    <xf numFmtId="0" fontId="2" fillId="6" borderId="5" xfId="0" applyFont="1" applyFill="1" applyBorder="1" applyAlignment="1" applyProtection="1">
      <alignment horizontal="right" vertical="top" wrapText="1"/>
      <protection locked="0"/>
    </xf>
    <xf numFmtId="1" fontId="2" fillId="6" borderId="2" xfId="0" applyNumberFormat="1" applyFont="1" applyFill="1" applyBorder="1" applyAlignment="1" applyProtection="1">
      <alignment horizontal="right"/>
      <protection locked="0"/>
    </xf>
    <xf numFmtId="164" fontId="2" fillId="6" borderId="2" xfId="0" applyNumberFormat="1" applyFont="1" applyFill="1" applyBorder="1" applyAlignment="1" applyProtection="1">
      <alignment horizontal="right" vertical="top" wrapText="1"/>
      <protection locked="0"/>
    </xf>
    <xf numFmtId="0" fontId="2" fillId="6" borderId="14" xfId="0" applyFont="1" applyFill="1" applyBorder="1" applyAlignment="1" applyProtection="1">
      <alignment horizontal="center" vertical="top" wrapText="1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4" xfId="1" applyFont="1" applyFill="1" applyBorder="1" applyAlignment="1" applyProtection="1">
      <alignment horizontal="center"/>
      <protection locked="0"/>
    </xf>
    <xf numFmtId="0" fontId="2" fillId="6" borderId="14" xfId="5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vertical="top" wrapText="1"/>
      <protection locked="0"/>
    </xf>
    <xf numFmtId="0" fontId="2" fillId="6" borderId="4" xfId="0" applyFont="1" applyFill="1" applyBorder="1" applyAlignment="1" applyProtection="1">
      <alignment horizontal="right" vertical="top" wrapText="1"/>
      <protection locked="0"/>
    </xf>
    <xf numFmtId="0" fontId="2" fillId="6" borderId="21" xfId="0" applyFont="1" applyFill="1" applyBorder="1" applyAlignment="1" applyProtection="1">
      <alignment horizontal="center" vertical="top" wrapText="1"/>
      <protection locked="0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2" fillId="6" borderId="4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4" borderId="3" xfId="0" applyFont="1" applyFill="1" applyBorder="1" applyAlignment="1" applyProtection="1">
      <alignment wrapText="1"/>
      <protection locked="0"/>
    </xf>
    <xf numFmtId="1" fontId="2" fillId="4" borderId="3" xfId="0" applyNumberFormat="1" applyFont="1" applyFill="1" applyBorder="1" applyAlignment="1" applyProtection="1">
      <alignment horizontal="right"/>
      <protection locked="0"/>
    </xf>
    <xf numFmtId="1" fontId="2" fillId="0" borderId="2" xfId="0" applyNumberFormat="1" applyFont="1" applyFill="1" applyBorder="1" applyAlignment="1" applyProtection="1">
      <alignment horizontal="right" vertical="top" wrapText="1"/>
      <protection locked="0"/>
    </xf>
    <xf numFmtId="164" fontId="2" fillId="4" borderId="3" xfId="0" applyNumberFormat="1" applyFont="1" applyFill="1" applyBorder="1" applyAlignment="1" applyProtection="1">
      <alignment horizontal="right"/>
      <protection locked="0"/>
    </xf>
    <xf numFmtId="1" fontId="2" fillId="0" borderId="2" xfId="0" applyNumberFormat="1" applyFont="1" applyBorder="1" applyAlignment="1">
      <alignment vertical="top" wrapText="1"/>
    </xf>
    <xf numFmtId="1" fontId="2" fillId="4" borderId="3" xfId="0" applyNumberFormat="1" applyFont="1" applyFill="1" applyBorder="1" applyAlignment="1">
      <alignment vertical="top" wrapText="1"/>
    </xf>
    <xf numFmtId="1" fontId="2" fillId="2" borderId="7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right" vertical="top" wrapText="1"/>
    </xf>
    <xf numFmtId="0" fontId="2" fillId="6" borderId="29" xfId="0" applyFont="1" applyFill="1" applyBorder="1" applyAlignment="1">
      <alignment horizontal="right" vertical="top" wrapText="1"/>
    </xf>
    <xf numFmtId="1" fontId="2" fillId="6" borderId="5" xfId="0" applyNumberFormat="1" applyFont="1" applyFill="1" applyBorder="1" applyProtection="1">
      <protection locked="0"/>
    </xf>
    <xf numFmtId="1" fontId="2" fillId="6" borderId="2" xfId="0" applyNumberFormat="1" applyFont="1" applyFill="1" applyBorder="1" applyAlignment="1" applyProtection="1">
      <protection locked="0"/>
    </xf>
    <xf numFmtId="0" fontId="0" fillId="0" borderId="2" xfId="0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6" borderId="14" xfId="3" applyFont="1" applyFill="1" applyBorder="1" applyAlignment="1" applyProtection="1">
      <alignment horizontal="center"/>
      <protection locked="0"/>
    </xf>
    <xf numFmtId="0" fontId="2" fillId="6" borderId="14" xfId="6" applyFont="1" applyFill="1" applyBorder="1" applyAlignment="1" applyProtection="1">
      <alignment horizontal="center"/>
      <protection locked="0"/>
    </xf>
    <xf numFmtId="0" fontId="2" fillId="6" borderId="2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 applyAlignment="1"/>
    <xf numFmtId="0" fontId="12" fillId="6" borderId="32" xfId="0" applyFont="1" applyFill="1" applyBorder="1" applyAlignment="1">
      <alignment horizontal="center" wrapText="1"/>
    </xf>
    <xf numFmtId="0" fontId="2" fillId="6" borderId="14" xfId="0" applyFont="1" applyFill="1" applyBorder="1" applyAlignment="1">
      <alignment horizontal="center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0" fillId="0" borderId="5" xfId="0" applyBorder="1" applyProtection="1">
      <protection locked="0"/>
    </xf>
    <xf numFmtId="164" fontId="2" fillId="6" borderId="2" xfId="0" applyNumberFormat="1" applyFont="1" applyFill="1" applyBorder="1" applyAlignment="1" applyProtection="1">
      <protection locked="0"/>
    </xf>
    <xf numFmtId="164" fontId="2" fillId="6" borderId="5" xfId="0" applyNumberFormat="1" applyFont="1" applyFill="1" applyBorder="1" applyProtection="1">
      <protection locked="0"/>
    </xf>
    <xf numFmtId="164" fontId="2" fillId="6" borderId="33" xfId="0" applyNumberFormat="1" applyFont="1" applyFill="1" applyBorder="1" applyProtection="1">
      <protection locked="0"/>
    </xf>
    <xf numFmtId="164" fontId="2" fillId="2" borderId="22" xfId="0" applyNumberFormat="1" applyFont="1" applyFill="1" applyBorder="1" applyAlignment="1" applyProtection="1">
      <alignment horizontal="right"/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2" fillId="5" borderId="14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 wrapText="1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</cellXfs>
  <cellStyles count="7">
    <cellStyle name="Обычный" xfId="0" builtinId="0"/>
    <cellStyle name="Обычный 2" xfId="2"/>
    <cellStyle name="Обычный 4" xfId="3"/>
    <cellStyle name="Обычный 6" xfId="4"/>
    <cellStyle name="Обычный 7" xfId="5"/>
    <cellStyle name="Обычный 8" xfId="1"/>
    <cellStyle name="Обычный 9" xfId="6"/>
  </cellStyles>
  <dxfs count="0"/>
  <tableStyles count="0" defaultTableStyle="TableStyleMedium2" defaultPivotStyle="PivotStyleLight16"/>
  <colors>
    <mruColors>
      <color rgb="FFFFF3CB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4.5703125" style="1" bestFit="1" customWidth="1"/>
    <col min="5" max="5" width="4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.42578125" style="2" customWidth="1"/>
    <col min="12" max="16384" width="9.140625" style="2"/>
  </cols>
  <sheetData>
    <row r="1" spans="1:11" ht="15">
      <c r="A1" s="1" t="s">
        <v>7</v>
      </c>
      <c r="C1" s="187" t="s">
        <v>43</v>
      </c>
      <c r="D1" s="188"/>
      <c r="E1" s="189"/>
      <c r="F1" s="12" t="s">
        <v>16</v>
      </c>
      <c r="G1" s="2" t="s">
        <v>17</v>
      </c>
      <c r="H1" s="190" t="s">
        <v>47</v>
      </c>
      <c r="I1" s="190"/>
      <c r="J1" s="190"/>
      <c r="K1" s="190"/>
    </row>
    <row r="2" spans="1:11" ht="18">
      <c r="A2" s="31" t="s">
        <v>6</v>
      </c>
      <c r="C2" s="2"/>
      <c r="G2" s="2" t="s">
        <v>18</v>
      </c>
      <c r="H2" s="190" t="s">
        <v>48</v>
      </c>
      <c r="I2" s="190"/>
      <c r="J2" s="190"/>
      <c r="K2" s="190"/>
    </row>
    <row r="3" spans="1:11" ht="17.25" customHeight="1">
      <c r="A3" s="4" t="s">
        <v>8</v>
      </c>
      <c r="C3" s="2"/>
      <c r="D3" s="3"/>
      <c r="E3" s="34" t="s">
        <v>9</v>
      </c>
      <c r="G3" s="2" t="s">
        <v>19</v>
      </c>
      <c r="H3" s="44" t="s">
        <v>44</v>
      </c>
      <c r="I3" s="44" t="s">
        <v>125</v>
      </c>
      <c r="J3" s="45">
        <v>2024</v>
      </c>
      <c r="K3" s="46"/>
    </row>
    <row r="4" spans="1:11" ht="18.75" customHeight="1" thickBot="1">
      <c r="C4" s="2"/>
      <c r="D4" s="4"/>
      <c r="H4" s="47" t="s">
        <v>19</v>
      </c>
      <c r="I4" s="47" t="s">
        <v>45</v>
      </c>
      <c r="J4" s="47" t="s">
        <v>46</v>
      </c>
    </row>
    <row r="5" spans="1:11" ht="34.5" thickBot="1">
      <c r="A5" s="38" t="s">
        <v>14</v>
      </c>
      <c r="B5" s="39" t="s">
        <v>15</v>
      </c>
      <c r="C5" s="32" t="s">
        <v>0</v>
      </c>
      <c r="D5" s="32" t="s">
        <v>13</v>
      </c>
      <c r="E5" s="32" t="s">
        <v>12</v>
      </c>
      <c r="F5" s="32" t="s">
        <v>31</v>
      </c>
      <c r="G5" s="32" t="s">
        <v>1</v>
      </c>
      <c r="H5" s="32" t="s">
        <v>2</v>
      </c>
      <c r="I5" s="32" t="s">
        <v>3</v>
      </c>
      <c r="J5" s="32" t="s">
        <v>10</v>
      </c>
      <c r="K5" s="33" t="s">
        <v>11</v>
      </c>
    </row>
    <row r="6" spans="1:11" ht="15">
      <c r="A6" s="22">
        <v>1</v>
      </c>
      <c r="B6" s="13">
        <v>1</v>
      </c>
      <c r="C6" s="8" t="s">
        <v>21</v>
      </c>
      <c r="D6" s="6" t="s">
        <v>22</v>
      </c>
      <c r="E6" s="62" t="s">
        <v>50</v>
      </c>
      <c r="F6" s="63">
        <v>80</v>
      </c>
      <c r="G6" s="64">
        <v>1.6</v>
      </c>
      <c r="H6" s="64">
        <v>6.1</v>
      </c>
      <c r="I6" s="65">
        <v>6.2</v>
      </c>
      <c r="J6" s="169">
        <v>85.7</v>
      </c>
      <c r="K6" s="91" t="s">
        <v>51</v>
      </c>
    </row>
    <row r="7" spans="1:11" ht="15">
      <c r="A7" s="41"/>
      <c r="B7" s="14"/>
      <c r="C7" s="9"/>
      <c r="D7" s="6" t="s">
        <v>23</v>
      </c>
      <c r="E7" s="40" t="s">
        <v>52</v>
      </c>
      <c r="F7" s="49">
        <v>200</v>
      </c>
      <c r="G7" s="50">
        <v>4.7</v>
      </c>
      <c r="H7" s="50">
        <v>4.96</v>
      </c>
      <c r="I7" s="51">
        <v>10.06</v>
      </c>
      <c r="J7" s="183">
        <v>110.02</v>
      </c>
      <c r="K7" s="58" t="s">
        <v>96</v>
      </c>
    </row>
    <row r="8" spans="1:11" ht="26.25">
      <c r="A8" s="41"/>
      <c r="B8" s="14"/>
      <c r="C8" s="9"/>
      <c r="D8" s="6" t="s">
        <v>24</v>
      </c>
      <c r="E8" s="40" t="s">
        <v>121</v>
      </c>
      <c r="F8" s="49">
        <v>100</v>
      </c>
      <c r="G8" s="50">
        <v>9.4</v>
      </c>
      <c r="H8" s="50">
        <v>8.3000000000000007</v>
      </c>
      <c r="I8" s="50">
        <v>9.1</v>
      </c>
      <c r="J8" s="185">
        <v>149.63999999999999</v>
      </c>
      <c r="K8" s="186" t="s">
        <v>124</v>
      </c>
    </row>
    <row r="9" spans="1:11" ht="15">
      <c r="A9" s="41"/>
      <c r="B9" s="14"/>
      <c r="C9" s="9"/>
      <c r="D9" s="6" t="s">
        <v>25</v>
      </c>
      <c r="E9" s="40" t="s">
        <v>53</v>
      </c>
      <c r="F9" s="49">
        <v>150</v>
      </c>
      <c r="G9" s="50">
        <v>5.53</v>
      </c>
      <c r="H9" s="50">
        <v>4.2</v>
      </c>
      <c r="I9" s="51">
        <v>24</v>
      </c>
      <c r="J9" s="183">
        <v>155.80000000000001</v>
      </c>
      <c r="K9" s="89" t="s">
        <v>54</v>
      </c>
    </row>
    <row r="10" spans="1:11" ht="15">
      <c r="A10" s="41"/>
      <c r="B10" s="14"/>
      <c r="C10" s="9"/>
      <c r="D10" s="167" t="s">
        <v>104</v>
      </c>
      <c r="E10" s="55" t="s">
        <v>33</v>
      </c>
      <c r="F10" s="52">
        <v>200</v>
      </c>
      <c r="G10" s="53">
        <v>0.2</v>
      </c>
      <c r="H10" s="53">
        <v>0</v>
      </c>
      <c r="I10" s="54">
        <v>6.5</v>
      </c>
      <c r="J10" s="184">
        <v>28.4</v>
      </c>
      <c r="K10" s="61" t="s">
        <v>36</v>
      </c>
    </row>
    <row r="11" spans="1:11" ht="15">
      <c r="A11" s="19"/>
      <c r="B11" s="15"/>
      <c r="C11" s="9"/>
      <c r="D11" s="6" t="s">
        <v>27</v>
      </c>
      <c r="E11" s="40" t="s">
        <v>41</v>
      </c>
      <c r="F11" s="49">
        <v>60</v>
      </c>
      <c r="G11" s="50">
        <v>4.5999999999999996</v>
      </c>
      <c r="H11" s="50">
        <v>0.5</v>
      </c>
      <c r="I11" s="51">
        <v>29.5</v>
      </c>
      <c r="J11" s="183">
        <v>140.6</v>
      </c>
      <c r="K11" s="37" t="s">
        <v>35</v>
      </c>
    </row>
    <row r="12" spans="1:11" ht="15">
      <c r="A12" s="19"/>
      <c r="B12" s="15"/>
      <c r="C12" s="9"/>
      <c r="D12" s="5"/>
      <c r="E12" s="40"/>
      <c r="F12" s="49"/>
      <c r="G12" s="50"/>
      <c r="H12" s="50"/>
      <c r="I12" s="51"/>
      <c r="J12" s="183"/>
      <c r="K12" s="90"/>
    </row>
    <row r="13" spans="1:11" ht="15">
      <c r="A13" s="19"/>
      <c r="B13" s="15"/>
      <c r="C13" s="9"/>
      <c r="D13" s="5"/>
      <c r="E13" s="35"/>
      <c r="F13" s="36"/>
      <c r="G13" s="36"/>
      <c r="H13" s="36"/>
      <c r="I13" s="36"/>
      <c r="J13" s="36"/>
      <c r="K13" s="37"/>
    </row>
    <row r="14" spans="1:11" ht="15">
      <c r="A14" s="20"/>
      <c r="B14" s="17"/>
      <c r="C14" s="7"/>
      <c r="D14" s="18" t="s">
        <v>30</v>
      </c>
      <c r="E14" s="11"/>
      <c r="F14" s="56">
        <f>SUM(F6:F13)</f>
        <v>790</v>
      </c>
      <c r="G14" s="56">
        <f>SUM(G6:G13)</f>
        <v>26.03</v>
      </c>
      <c r="H14" s="56">
        <f>SUM(H6:H13)</f>
        <v>24.06</v>
      </c>
      <c r="I14" s="56">
        <f>SUM(I6:I13)</f>
        <v>85.36</v>
      </c>
      <c r="J14" s="56">
        <f>SUM(J6:J13)</f>
        <v>670.16000000000008</v>
      </c>
      <c r="K14" s="21"/>
    </row>
    <row r="15" spans="1:11" ht="15">
      <c r="A15" s="22">
        <f>A6</f>
        <v>1</v>
      </c>
      <c r="B15" s="13">
        <f>B6</f>
        <v>1</v>
      </c>
      <c r="C15" s="8" t="s">
        <v>28</v>
      </c>
      <c r="D15" s="10" t="s">
        <v>29</v>
      </c>
      <c r="E15" s="40" t="s">
        <v>55</v>
      </c>
      <c r="F15" s="49">
        <v>80</v>
      </c>
      <c r="G15" s="50">
        <v>3.84</v>
      </c>
      <c r="H15" s="50">
        <v>11.6</v>
      </c>
      <c r="I15" s="50">
        <v>36</v>
      </c>
      <c r="J15" s="50">
        <v>261.68</v>
      </c>
      <c r="K15" s="37" t="s">
        <v>35</v>
      </c>
    </row>
    <row r="16" spans="1:11" ht="15">
      <c r="A16" s="19"/>
      <c r="B16" s="15"/>
      <c r="C16" s="9"/>
      <c r="D16" s="167" t="s">
        <v>104</v>
      </c>
      <c r="E16" s="55" t="s">
        <v>33</v>
      </c>
      <c r="F16" s="52">
        <v>200</v>
      </c>
      <c r="G16" s="53">
        <v>0.2</v>
      </c>
      <c r="H16" s="53">
        <v>0</v>
      </c>
      <c r="I16" s="54">
        <v>6.5</v>
      </c>
      <c r="J16" s="53">
        <v>28.4</v>
      </c>
      <c r="K16" s="61" t="s">
        <v>36</v>
      </c>
    </row>
    <row r="17" spans="1:11" ht="15">
      <c r="A17" s="19"/>
      <c r="B17" s="15"/>
      <c r="C17" s="9"/>
      <c r="D17" s="6"/>
      <c r="E17" s="40"/>
      <c r="F17" s="49"/>
      <c r="G17" s="50"/>
      <c r="H17" s="50"/>
      <c r="I17" s="50"/>
      <c r="J17" s="50"/>
      <c r="K17" s="37"/>
    </row>
    <row r="18" spans="1:11" ht="15">
      <c r="A18" s="19"/>
      <c r="B18" s="15"/>
      <c r="C18" s="9"/>
      <c r="D18" s="5"/>
      <c r="E18" s="42"/>
      <c r="F18" s="43"/>
      <c r="G18" s="43"/>
      <c r="H18" s="43"/>
      <c r="I18" s="43"/>
      <c r="J18" s="43"/>
      <c r="K18" s="37"/>
    </row>
    <row r="19" spans="1:11" ht="15">
      <c r="A19" s="20"/>
      <c r="B19" s="17"/>
      <c r="C19" s="7"/>
      <c r="D19" s="18" t="s">
        <v>30</v>
      </c>
      <c r="E19" s="11"/>
      <c r="F19" s="56">
        <f>SUM(F15:F18)</f>
        <v>280</v>
      </c>
      <c r="G19" s="56">
        <f t="shared" ref="G19:J19" si="0">SUM(G15:G18)</f>
        <v>4.04</v>
      </c>
      <c r="H19" s="56">
        <f t="shared" si="0"/>
        <v>11.6</v>
      </c>
      <c r="I19" s="56">
        <f t="shared" si="0"/>
        <v>42.5</v>
      </c>
      <c r="J19" s="56">
        <f t="shared" si="0"/>
        <v>290.08</v>
      </c>
      <c r="K19" s="21"/>
    </row>
    <row r="20" spans="1:11" ht="15.75" thickBot="1">
      <c r="A20" s="25">
        <f>A15</f>
        <v>1</v>
      </c>
      <c r="B20" s="26">
        <f>B6</f>
        <v>1</v>
      </c>
      <c r="C20" s="191" t="s">
        <v>4</v>
      </c>
      <c r="D20" s="192"/>
      <c r="E20" s="27"/>
      <c r="F20" s="57">
        <f>F14+F19</f>
        <v>1070</v>
      </c>
      <c r="G20" s="57">
        <f t="shared" ref="G20:J20" si="1">G14+G19</f>
        <v>30.07</v>
      </c>
      <c r="H20" s="57">
        <f t="shared" si="1"/>
        <v>35.659999999999997</v>
      </c>
      <c r="I20" s="57">
        <f t="shared" si="1"/>
        <v>127.86</v>
      </c>
      <c r="J20" s="57">
        <f t="shared" si="1"/>
        <v>960.24</v>
      </c>
      <c r="K20" s="28"/>
    </row>
    <row r="21" spans="1:11" ht="15">
      <c r="A21" s="13">
        <v>1</v>
      </c>
      <c r="B21" s="13">
        <v>2</v>
      </c>
      <c r="C21" s="8" t="s">
        <v>21</v>
      </c>
      <c r="D21" s="6" t="s">
        <v>22</v>
      </c>
      <c r="E21" s="62" t="s">
        <v>106</v>
      </c>
      <c r="F21" s="131">
        <v>80</v>
      </c>
      <c r="G21" s="169">
        <v>1.73</v>
      </c>
      <c r="H21" s="169">
        <v>8.1300000000000008</v>
      </c>
      <c r="I21" s="169">
        <v>8.27</v>
      </c>
      <c r="J21" s="168">
        <v>114.27</v>
      </c>
      <c r="K21" s="91" t="s">
        <v>105</v>
      </c>
    </row>
    <row r="22" spans="1:11" ht="15">
      <c r="A22" s="14"/>
      <c r="B22" s="15"/>
      <c r="C22" s="9"/>
      <c r="D22" s="6" t="s">
        <v>23</v>
      </c>
      <c r="E22" s="81" t="s">
        <v>58</v>
      </c>
      <c r="F22" s="131">
        <v>200</v>
      </c>
      <c r="G22" s="132">
        <v>2.52</v>
      </c>
      <c r="H22" s="132">
        <v>2.16</v>
      </c>
      <c r="I22" s="132">
        <v>18.12</v>
      </c>
      <c r="J22" s="132">
        <v>102</v>
      </c>
      <c r="K22" s="170" t="s">
        <v>63</v>
      </c>
    </row>
    <row r="23" spans="1:11" ht="26.25">
      <c r="A23" s="14"/>
      <c r="B23" s="15"/>
      <c r="C23" s="9"/>
      <c r="D23" s="6" t="s">
        <v>24</v>
      </c>
      <c r="E23" s="81" t="s">
        <v>122</v>
      </c>
      <c r="F23" s="133">
        <v>120</v>
      </c>
      <c r="G23" s="132">
        <v>6.2</v>
      </c>
      <c r="H23" s="132">
        <v>6.9</v>
      </c>
      <c r="I23" s="132">
        <v>7.4</v>
      </c>
      <c r="J23" s="132">
        <v>98.64</v>
      </c>
      <c r="K23" s="176" t="s">
        <v>115</v>
      </c>
    </row>
    <row r="24" spans="1:11" ht="15">
      <c r="A24" s="14"/>
      <c r="B24" s="15"/>
      <c r="C24" s="9"/>
      <c r="D24" s="6" t="s">
        <v>25</v>
      </c>
      <c r="E24" s="81" t="s">
        <v>59</v>
      </c>
      <c r="F24" s="133">
        <v>150</v>
      </c>
      <c r="G24" s="74">
        <v>3.1</v>
      </c>
      <c r="H24" s="75">
        <v>5.3</v>
      </c>
      <c r="I24" s="74">
        <v>19.8</v>
      </c>
      <c r="J24" s="74">
        <v>139.4</v>
      </c>
      <c r="K24" s="146" t="s">
        <v>65</v>
      </c>
    </row>
    <row r="25" spans="1:11" ht="15">
      <c r="A25" s="14"/>
      <c r="B25" s="15"/>
      <c r="C25" s="9"/>
      <c r="D25" s="6" t="s">
        <v>26</v>
      </c>
      <c r="E25" s="135" t="s">
        <v>60</v>
      </c>
      <c r="F25" s="136">
        <v>200</v>
      </c>
      <c r="G25" s="74">
        <v>0.5</v>
      </c>
      <c r="H25" s="74">
        <v>0</v>
      </c>
      <c r="I25" s="74">
        <v>19.8</v>
      </c>
      <c r="J25" s="74">
        <v>81</v>
      </c>
      <c r="K25" s="171" t="s">
        <v>66</v>
      </c>
    </row>
    <row r="26" spans="1:11" ht="15">
      <c r="A26" s="14"/>
      <c r="B26" s="15"/>
      <c r="C26" s="9"/>
      <c r="D26" s="6" t="s">
        <v>27</v>
      </c>
      <c r="E26" s="81" t="s">
        <v>41</v>
      </c>
      <c r="F26" s="133">
        <v>60</v>
      </c>
      <c r="G26" s="132">
        <v>4.5999999999999996</v>
      </c>
      <c r="H26" s="132">
        <v>0.5</v>
      </c>
      <c r="I26" s="132">
        <v>29.5</v>
      </c>
      <c r="J26" s="132">
        <v>140.6</v>
      </c>
      <c r="K26" s="145" t="s">
        <v>35</v>
      </c>
    </row>
    <row r="27" spans="1:11" ht="15">
      <c r="A27" s="14"/>
      <c r="B27" s="15"/>
      <c r="C27" s="9"/>
      <c r="D27" s="5"/>
      <c r="E27" s="81"/>
      <c r="F27" s="137"/>
      <c r="G27" s="138"/>
      <c r="H27" s="138"/>
      <c r="I27" s="139"/>
      <c r="J27" s="138"/>
      <c r="K27" s="148"/>
    </row>
    <row r="28" spans="1:11" ht="15">
      <c r="A28" s="14"/>
      <c r="B28" s="15"/>
      <c r="C28" s="9"/>
      <c r="D28" s="5"/>
      <c r="E28" s="124"/>
      <c r="F28" s="140"/>
      <c r="G28" s="140"/>
      <c r="H28" s="140"/>
      <c r="I28" s="140"/>
      <c r="J28" s="140"/>
      <c r="K28" s="145"/>
    </row>
    <row r="29" spans="1:11" ht="15">
      <c r="A29" s="16"/>
      <c r="B29" s="17"/>
      <c r="C29" s="7"/>
      <c r="D29" s="18" t="s">
        <v>30</v>
      </c>
      <c r="E29" s="11"/>
      <c r="F29" s="128">
        <f>SUM(F21:F28)</f>
        <v>810</v>
      </c>
      <c r="G29" s="128">
        <f>SUM(G21:G28)</f>
        <v>18.649999999999999</v>
      </c>
      <c r="H29" s="128">
        <f>SUM(H21:H28)</f>
        <v>22.990000000000002</v>
      </c>
      <c r="I29" s="128">
        <f>SUM(I21:I28)</f>
        <v>102.89</v>
      </c>
      <c r="J29" s="128">
        <f>SUM(J21:J28)</f>
        <v>675.91</v>
      </c>
      <c r="K29" s="129"/>
    </row>
    <row r="30" spans="1:11" ht="15">
      <c r="A30" s="13">
        <f>A21</f>
        <v>1</v>
      </c>
      <c r="B30" s="13">
        <f>B21</f>
        <v>2</v>
      </c>
      <c r="C30" s="8" t="s">
        <v>28</v>
      </c>
      <c r="D30" s="10" t="s">
        <v>29</v>
      </c>
      <c r="E30" s="141"/>
      <c r="F30" s="142"/>
      <c r="G30" s="142"/>
      <c r="H30" s="142"/>
      <c r="I30" s="142"/>
      <c r="J30" s="142"/>
      <c r="K30" s="172"/>
    </row>
    <row r="31" spans="1:11" ht="15">
      <c r="A31" s="14"/>
      <c r="B31" s="15"/>
      <c r="C31" s="9"/>
      <c r="D31" s="167" t="s">
        <v>104</v>
      </c>
      <c r="E31" s="81" t="s">
        <v>62</v>
      </c>
      <c r="F31" s="143">
        <v>200</v>
      </c>
      <c r="G31" s="74">
        <v>3.9</v>
      </c>
      <c r="H31" s="74">
        <v>2.9</v>
      </c>
      <c r="I31" s="74">
        <v>11.2</v>
      </c>
      <c r="J31" s="74">
        <v>86</v>
      </c>
      <c r="K31" s="171" t="s">
        <v>64</v>
      </c>
    </row>
    <row r="32" spans="1:11" ht="15">
      <c r="A32" s="14"/>
      <c r="B32" s="15"/>
      <c r="C32" s="9"/>
      <c r="D32" s="5" t="s">
        <v>107</v>
      </c>
      <c r="E32" s="81" t="s">
        <v>61</v>
      </c>
      <c r="F32" s="143">
        <v>30</v>
      </c>
      <c r="G32" s="132">
        <v>3</v>
      </c>
      <c r="H32" s="132">
        <v>8.81</v>
      </c>
      <c r="I32" s="132">
        <v>25.59</v>
      </c>
      <c r="J32" s="132">
        <v>196</v>
      </c>
      <c r="K32" s="145" t="s">
        <v>35</v>
      </c>
    </row>
    <row r="33" spans="1:11" ht="15">
      <c r="A33" s="14"/>
      <c r="B33" s="15"/>
      <c r="C33" s="9"/>
      <c r="D33" s="5"/>
      <c r="E33" s="124"/>
      <c r="F33" s="140"/>
      <c r="G33" s="144"/>
      <c r="H33" s="144"/>
      <c r="I33" s="144"/>
      <c r="J33" s="144"/>
      <c r="K33" s="145"/>
    </row>
    <row r="34" spans="1:11" ht="15">
      <c r="A34" s="16"/>
      <c r="B34" s="17"/>
      <c r="C34" s="7"/>
      <c r="D34" s="18" t="s">
        <v>30</v>
      </c>
      <c r="E34" s="11"/>
      <c r="F34" s="128">
        <f>SUM(F30:F33)</f>
        <v>230</v>
      </c>
      <c r="G34" s="128">
        <f t="shared" ref="G34:J34" si="2">SUM(G30:G33)</f>
        <v>6.9</v>
      </c>
      <c r="H34" s="128">
        <f t="shared" si="2"/>
        <v>11.71</v>
      </c>
      <c r="I34" s="128">
        <f t="shared" si="2"/>
        <v>36.79</v>
      </c>
      <c r="J34" s="128">
        <f t="shared" si="2"/>
        <v>282</v>
      </c>
      <c r="K34" s="129"/>
    </row>
    <row r="35" spans="1:11" ht="15.75" customHeight="1" thickBot="1">
      <c r="A35" s="29">
        <f>A30</f>
        <v>1</v>
      </c>
      <c r="B35" s="29">
        <f>B30</f>
        <v>2</v>
      </c>
      <c r="C35" s="191" t="s">
        <v>4</v>
      </c>
      <c r="D35" s="192"/>
      <c r="E35" s="27"/>
      <c r="F35" s="57">
        <f>F29+F34</f>
        <v>1040</v>
      </c>
      <c r="G35" s="57">
        <f t="shared" ref="G35:J35" si="3">G29+G34</f>
        <v>25.549999999999997</v>
      </c>
      <c r="H35" s="57">
        <f t="shared" si="3"/>
        <v>34.700000000000003</v>
      </c>
      <c r="I35" s="57">
        <f t="shared" si="3"/>
        <v>139.68</v>
      </c>
      <c r="J35" s="57">
        <f t="shared" si="3"/>
        <v>957.91</v>
      </c>
      <c r="K35" s="87"/>
    </row>
    <row r="36" spans="1:11" ht="15">
      <c r="A36" s="22">
        <v>1</v>
      </c>
      <c r="B36" s="13">
        <v>3</v>
      </c>
      <c r="C36" s="8" t="s">
        <v>21</v>
      </c>
      <c r="D36" s="6" t="s">
        <v>22</v>
      </c>
      <c r="E36" s="124"/>
      <c r="F36" s="134"/>
      <c r="G36" s="134"/>
      <c r="H36" s="134"/>
      <c r="I36" s="134"/>
      <c r="J36" s="134"/>
      <c r="K36" s="145"/>
    </row>
    <row r="37" spans="1:11" ht="15">
      <c r="A37" s="19"/>
      <c r="B37" s="15"/>
      <c r="C37" s="9"/>
      <c r="D37" s="6" t="s">
        <v>23</v>
      </c>
      <c r="E37" s="81" t="s">
        <v>67</v>
      </c>
      <c r="F37" s="143">
        <v>200</v>
      </c>
      <c r="G37" s="144">
        <v>4.5</v>
      </c>
      <c r="H37" s="144">
        <v>5.8</v>
      </c>
      <c r="I37" s="144">
        <v>10.199999999999999</v>
      </c>
      <c r="J37" s="144">
        <v>110.9</v>
      </c>
      <c r="K37" s="146" t="s">
        <v>68</v>
      </c>
    </row>
    <row r="38" spans="1:11" ht="26.25">
      <c r="A38" s="19"/>
      <c r="B38" s="15"/>
      <c r="C38" s="9"/>
      <c r="D38" s="6" t="s">
        <v>24</v>
      </c>
      <c r="E38" s="81" t="s">
        <v>123</v>
      </c>
      <c r="F38" s="143">
        <v>120</v>
      </c>
      <c r="G38" s="132">
        <v>9.5</v>
      </c>
      <c r="H38" s="132">
        <v>8.6999999999999993</v>
      </c>
      <c r="I38" s="132">
        <v>15.5</v>
      </c>
      <c r="J38" s="132">
        <v>258.57</v>
      </c>
      <c r="K38" s="176" t="s">
        <v>115</v>
      </c>
    </row>
    <row r="39" spans="1:11" ht="15">
      <c r="A39" s="19"/>
      <c r="B39" s="15"/>
      <c r="C39" s="9"/>
      <c r="D39" s="6" t="s">
        <v>25</v>
      </c>
      <c r="E39" s="81" t="s">
        <v>59</v>
      </c>
      <c r="F39" s="143">
        <v>150</v>
      </c>
      <c r="G39" s="74">
        <v>3.1</v>
      </c>
      <c r="H39" s="75">
        <v>5.3</v>
      </c>
      <c r="I39" s="74">
        <v>19.8</v>
      </c>
      <c r="J39" s="74">
        <v>139.4</v>
      </c>
      <c r="K39" s="146" t="s">
        <v>65</v>
      </c>
    </row>
    <row r="40" spans="1:11" ht="15">
      <c r="A40" s="19"/>
      <c r="B40" s="15"/>
      <c r="C40" s="9"/>
      <c r="D40" s="167" t="s">
        <v>104</v>
      </c>
      <c r="E40" s="81" t="s">
        <v>33</v>
      </c>
      <c r="F40" s="143">
        <v>200</v>
      </c>
      <c r="G40" s="132">
        <v>0.2</v>
      </c>
      <c r="H40" s="132">
        <v>0</v>
      </c>
      <c r="I40" s="132">
        <v>6.5</v>
      </c>
      <c r="J40" s="132">
        <v>28.4</v>
      </c>
      <c r="K40" s="147" t="s">
        <v>36</v>
      </c>
    </row>
    <row r="41" spans="1:11" ht="15">
      <c r="A41" s="19"/>
      <c r="B41" s="15"/>
      <c r="C41" s="9"/>
      <c r="D41" s="6" t="s">
        <v>27</v>
      </c>
      <c r="E41" s="81" t="s">
        <v>41</v>
      </c>
      <c r="F41" s="143">
        <v>60</v>
      </c>
      <c r="G41" s="132">
        <v>4.5999999999999996</v>
      </c>
      <c r="H41" s="132">
        <v>0.5</v>
      </c>
      <c r="I41" s="132">
        <v>29.5</v>
      </c>
      <c r="J41" s="132">
        <v>140.6</v>
      </c>
      <c r="K41" s="145" t="s">
        <v>35</v>
      </c>
    </row>
    <row r="42" spans="1:11" ht="15">
      <c r="A42" s="19"/>
      <c r="B42" s="15"/>
      <c r="C42" s="9"/>
      <c r="D42" s="5"/>
      <c r="E42" s="81"/>
      <c r="F42" s="143"/>
      <c r="G42" s="132"/>
      <c r="H42" s="132"/>
      <c r="I42" s="132"/>
      <c r="J42" s="132"/>
      <c r="K42" s="148"/>
    </row>
    <row r="43" spans="1:11" ht="15">
      <c r="A43" s="19"/>
      <c r="B43" s="15"/>
      <c r="C43" s="9"/>
      <c r="D43" s="5"/>
      <c r="E43" s="124"/>
      <c r="F43" s="140"/>
      <c r="G43" s="140"/>
      <c r="H43" s="140"/>
      <c r="I43" s="140"/>
      <c r="J43" s="140"/>
      <c r="K43" s="145"/>
    </row>
    <row r="44" spans="1:11" ht="15">
      <c r="A44" s="20"/>
      <c r="B44" s="17"/>
      <c r="C44" s="7"/>
      <c r="D44" s="18" t="s">
        <v>30</v>
      </c>
      <c r="E44" s="11"/>
      <c r="F44" s="128">
        <f>SUM(F36:F43)</f>
        <v>730</v>
      </c>
      <c r="G44" s="128">
        <f>SUM(G36:G43)</f>
        <v>21.9</v>
      </c>
      <c r="H44" s="128">
        <f>SUM(H36:H43)</f>
        <v>20.3</v>
      </c>
      <c r="I44" s="128">
        <f>SUM(I36:I43)</f>
        <v>81.5</v>
      </c>
      <c r="J44" s="128">
        <f>SUM(J36:J43)</f>
        <v>677.87</v>
      </c>
      <c r="K44" s="129"/>
    </row>
    <row r="45" spans="1:11" ht="15">
      <c r="A45" s="22">
        <f>A36</f>
        <v>1</v>
      </c>
      <c r="B45" s="13">
        <f>B36</f>
        <v>3</v>
      </c>
      <c r="C45" s="8" t="s">
        <v>28</v>
      </c>
      <c r="D45" s="10" t="s">
        <v>29</v>
      </c>
      <c r="E45" s="124"/>
      <c r="F45" s="140"/>
      <c r="G45" s="140"/>
      <c r="H45" s="140"/>
      <c r="I45" s="140"/>
      <c r="J45" s="140"/>
      <c r="K45" s="145"/>
    </row>
    <row r="46" spans="1:11" ht="15">
      <c r="A46" s="19"/>
      <c r="B46" s="15"/>
      <c r="C46" s="9"/>
      <c r="D46" s="10" t="s">
        <v>26</v>
      </c>
      <c r="E46" s="81" t="s">
        <v>97</v>
      </c>
      <c r="F46" s="143">
        <v>150</v>
      </c>
      <c r="G46" s="132">
        <v>2.9</v>
      </c>
      <c r="H46" s="132">
        <v>2.5</v>
      </c>
      <c r="I46" s="132">
        <v>4.2</v>
      </c>
      <c r="J46" s="132">
        <v>54</v>
      </c>
      <c r="K46" s="146" t="s">
        <v>35</v>
      </c>
    </row>
    <row r="47" spans="1:11" ht="15">
      <c r="A47" s="19"/>
      <c r="B47" s="15"/>
      <c r="C47" s="9"/>
      <c r="D47" s="5" t="s">
        <v>107</v>
      </c>
      <c r="E47" s="81" t="s">
        <v>69</v>
      </c>
      <c r="F47" s="143">
        <v>30</v>
      </c>
      <c r="G47" s="132">
        <v>1.8</v>
      </c>
      <c r="H47" s="132">
        <v>4.8</v>
      </c>
      <c r="I47" s="132">
        <v>19.8</v>
      </c>
      <c r="J47" s="132">
        <v>138</v>
      </c>
      <c r="K47" s="146" t="s">
        <v>35</v>
      </c>
    </row>
    <row r="48" spans="1:11" ht="15">
      <c r="A48" s="19"/>
      <c r="B48" s="15"/>
      <c r="C48" s="9"/>
      <c r="D48" s="5"/>
      <c r="E48" s="149"/>
      <c r="F48" s="150"/>
      <c r="G48" s="150"/>
      <c r="H48" s="150"/>
      <c r="I48" s="150"/>
      <c r="J48" s="150"/>
      <c r="K48" s="151"/>
    </row>
    <row r="49" spans="1:11" ht="15">
      <c r="A49" s="20"/>
      <c r="B49" s="17"/>
      <c r="C49" s="7"/>
      <c r="D49" s="18" t="s">
        <v>30</v>
      </c>
      <c r="E49" s="11"/>
      <c r="F49" s="128">
        <f>SUM(F45:F48)</f>
        <v>180</v>
      </c>
      <c r="G49" s="128">
        <f t="shared" ref="G49:J49" si="4">SUM(G45:G48)</f>
        <v>4.7</v>
      </c>
      <c r="H49" s="128">
        <f t="shared" si="4"/>
        <v>7.3</v>
      </c>
      <c r="I49" s="128">
        <f t="shared" si="4"/>
        <v>24</v>
      </c>
      <c r="J49" s="128">
        <f t="shared" si="4"/>
        <v>192</v>
      </c>
      <c r="K49" s="129"/>
    </row>
    <row r="50" spans="1:11" ht="15.75" customHeight="1" thickBot="1">
      <c r="A50" s="25">
        <f>A45</f>
        <v>1</v>
      </c>
      <c r="B50" s="26">
        <f>B45</f>
        <v>3</v>
      </c>
      <c r="C50" s="191" t="s">
        <v>4</v>
      </c>
      <c r="D50" s="192"/>
      <c r="E50" s="82"/>
      <c r="F50" s="83">
        <f>F44+F49</f>
        <v>910</v>
      </c>
      <c r="G50" s="83">
        <f t="shared" ref="G50:J50" si="5">G44+G49</f>
        <v>26.599999999999998</v>
      </c>
      <c r="H50" s="83">
        <f t="shared" si="5"/>
        <v>27.6</v>
      </c>
      <c r="I50" s="83">
        <f t="shared" si="5"/>
        <v>105.5</v>
      </c>
      <c r="J50" s="83">
        <f t="shared" si="5"/>
        <v>869.87</v>
      </c>
      <c r="K50" s="84"/>
    </row>
    <row r="51" spans="1:11" ht="15">
      <c r="A51" s="22">
        <v>1</v>
      </c>
      <c r="B51" s="13">
        <v>4</v>
      </c>
      <c r="C51" s="8" t="s">
        <v>21</v>
      </c>
      <c r="D51" s="6" t="s">
        <v>22</v>
      </c>
      <c r="E51" s="81" t="s">
        <v>70</v>
      </c>
      <c r="F51" s="67">
        <v>60</v>
      </c>
      <c r="G51" s="85">
        <v>0.8</v>
      </c>
      <c r="H51" s="85">
        <v>2.7</v>
      </c>
      <c r="I51" s="85">
        <v>4.5999999999999996</v>
      </c>
      <c r="J51" s="85">
        <v>45.6</v>
      </c>
      <c r="K51" s="58" t="s">
        <v>75</v>
      </c>
    </row>
    <row r="52" spans="1:11" ht="15">
      <c r="A52" s="19"/>
      <c r="B52" s="15"/>
      <c r="C52" s="9"/>
      <c r="D52" s="6" t="s">
        <v>23</v>
      </c>
      <c r="E52" s="81" t="s">
        <v>37</v>
      </c>
      <c r="F52" s="67">
        <v>200</v>
      </c>
      <c r="G52" s="68">
        <v>6.7</v>
      </c>
      <c r="H52" s="68">
        <v>4.5999999999999996</v>
      </c>
      <c r="I52" s="68">
        <v>16.3</v>
      </c>
      <c r="J52" s="68">
        <v>133.1</v>
      </c>
      <c r="K52" s="58" t="s">
        <v>39</v>
      </c>
    </row>
    <row r="53" spans="1:11" ht="15">
      <c r="A53" s="19"/>
      <c r="B53" s="15"/>
      <c r="C53" s="9"/>
      <c r="D53" s="6" t="s">
        <v>24</v>
      </c>
      <c r="E53" s="81" t="s">
        <v>71</v>
      </c>
      <c r="F53" s="67">
        <v>116</v>
      </c>
      <c r="G53" s="68">
        <v>12.9</v>
      </c>
      <c r="H53" s="68">
        <v>7.4</v>
      </c>
      <c r="I53" s="181">
        <v>5.9</v>
      </c>
      <c r="J53" s="68">
        <v>138.9</v>
      </c>
      <c r="K53" s="90" t="s">
        <v>76</v>
      </c>
    </row>
    <row r="54" spans="1:11" ht="15">
      <c r="A54" s="19"/>
      <c r="B54" s="15"/>
      <c r="C54" s="9"/>
      <c r="D54" s="6" t="s">
        <v>25</v>
      </c>
      <c r="E54" s="81" t="s">
        <v>72</v>
      </c>
      <c r="F54" s="67">
        <v>150</v>
      </c>
      <c r="G54" s="74">
        <v>3.6</v>
      </c>
      <c r="H54" s="74">
        <v>4.8</v>
      </c>
      <c r="I54" s="74">
        <v>36.4</v>
      </c>
      <c r="J54" s="74">
        <v>203.5</v>
      </c>
      <c r="K54" s="60" t="s">
        <v>77</v>
      </c>
    </row>
    <row r="55" spans="1:11" ht="15">
      <c r="A55" s="19"/>
      <c r="B55" s="15"/>
      <c r="C55" s="9"/>
      <c r="D55" s="6" t="s">
        <v>26</v>
      </c>
      <c r="E55" s="135" t="s">
        <v>90</v>
      </c>
      <c r="F55" s="165">
        <v>200</v>
      </c>
      <c r="G55" s="179">
        <v>0</v>
      </c>
      <c r="H55" s="179">
        <v>0</v>
      </c>
      <c r="I55" s="138">
        <v>24.76</v>
      </c>
      <c r="J55" s="180">
        <v>94.2</v>
      </c>
      <c r="K55" s="145" t="s">
        <v>91</v>
      </c>
    </row>
    <row r="56" spans="1:11" ht="15">
      <c r="A56" s="19"/>
      <c r="B56" s="15"/>
      <c r="C56" s="9"/>
      <c r="D56" s="6" t="s">
        <v>27</v>
      </c>
      <c r="E56" s="81" t="s">
        <v>41</v>
      </c>
      <c r="F56" s="67">
        <v>60</v>
      </c>
      <c r="G56" s="68">
        <v>4.5999999999999996</v>
      </c>
      <c r="H56" s="68">
        <v>0.5</v>
      </c>
      <c r="I56" s="68">
        <v>29.5</v>
      </c>
      <c r="J56" s="68">
        <v>140.6</v>
      </c>
      <c r="K56" s="37" t="s">
        <v>35</v>
      </c>
    </row>
    <row r="57" spans="1:11" ht="15">
      <c r="A57" s="19"/>
      <c r="B57" s="15"/>
      <c r="C57" s="9"/>
      <c r="D57" s="5"/>
      <c r="E57" s="124"/>
      <c r="F57" s="48"/>
      <c r="G57" s="48"/>
      <c r="H57" s="48"/>
      <c r="I57" s="48"/>
      <c r="J57" s="48"/>
      <c r="K57" s="37"/>
    </row>
    <row r="58" spans="1:11" ht="15">
      <c r="A58" s="20"/>
      <c r="B58" s="17"/>
      <c r="C58" s="7"/>
      <c r="D58" s="18" t="s">
        <v>30</v>
      </c>
      <c r="E58" s="11"/>
      <c r="F58" s="123">
        <f>SUM(F51:F57)</f>
        <v>786</v>
      </c>
      <c r="G58" s="56">
        <f>SUM(G51:G57)</f>
        <v>28.6</v>
      </c>
      <c r="H58" s="56">
        <f>SUM(H51:H57)</f>
        <v>20</v>
      </c>
      <c r="I58" s="56">
        <f>SUM(I51:I57)</f>
        <v>117.46</v>
      </c>
      <c r="J58" s="56">
        <f>SUM(J51:J57)</f>
        <v>755.90000000000009</v>
      </c>
      <c r="K58" s="21"/>
    </row>
    <row r="59" spans="1:11" ht="15">
      <c r="A59" s="22">
        <f>A51</f>
        <v>1</v>
      </c>
      <c r="B59" s="13">
        <f>B51</f>
        <v>4</v>
      </c>
      <c r="C59" s="8" t="s">
        <v>28</v>
      </c>
      <c r="D59" s="10" t="s">
        <v>29</v>
      </c>
      <c r="E59" s="124"/>
      <c r="F59" s="48"/>
      <c r="G59" s="48"/>
      <c r="H59" s="48"/>
      <c r="I59" s="48"/>
      <c r="J59" s="48"/>
      <c r="K59" s="37"/>
    </row>
    <row r="60" spans="1:11" ht="15">
      <c r="A60" s="19"/>
      <c r="B60" s="15"/>
      <c r="C60" s="9"/>
      <c r="D60" s="167" t="s">
        <v>104</v>
      </c>
      <c r="E60" s="81" t="s">
        <v>33</v>
      </c>
      <c r="F60" s="71">
        <v>200</v>
      </c>
      <c r="G60" s="68">
        <v>0.2</v>
      </c>
      <c r="H60" s="68">
        <v>0</v>
      </c>
      <c r="I60" s="68">
        <v>6.5</v>
      </c>
      <c r="J60" s="68">
        <v>28.4</v>
      </c>
      <c r="K60" s="61" t="s">
        <v>36</v>
      </c>
    </row>
    <row r="61" spans="1:11" ht="15">
      <c r="A61" s="19"/>
      <c r="B61" s="15"/>
      <c r="C61" s="9"/>
      <c r="D61" s="5" t="s">
        <v>107</v>
      </c>
      <c r="E61" s="81" t="s">
        <v>74</v>
      </c>
      <c r="F61" s="67">
        <v>80</v>
      </c>
      <c r="G61" s="48">
        <v>13.8</v>
      </c>
      <c r="H61" s="48">
        <v>4.5999999999999996</v>
      </c>
      <c r="I61" s="48">
        <v>16.5</v>
      </c>
      <c r="J61" s="48">
        <v>170</v>
      </c>
      <c r="K61" s="60" t="s">
        <v>73</v>
      </c>
    </row>
    <row r="62" spans="1:11" ht="15">
      <c r="A62" s="19"/>
      <c r="B62" s="15"/>
      <c r="C62" s="9"/>
      <c r="D62" s="5"/>
      <c r="E62" s="149"/>
      <c r="F62" s="80"/>
      <c r="G62" s="80"/>
      <c r="H62" s="80"/>
      <c r="I62" s="80"/>
      <c r="J62" s="80"/>
      <c r="K62" s="86"/>
    </row>
    <row r="63" spans="1:11" ht="15">
      <c r="A63" s="20"/>
      <c r="B63" s="17"/>
      <c r="C63" s="7"/>
      <c r="D63" s="18" t="s">
        <v>30</v>
      </c>
      <c r="E63" s="11"/>
      <c r="F63" s="56">
        <f>SUM(F59:F62)</f>
        <v>280</v>
      </c>
      <c r="G63" s="56">
        <f t="shared" ref="G63:J63" si="6">SUM(G59:G62)</f>
        <v>14</v>
      </c>
      <c r="H63" s="56">
        <f t="shared" si="6"/>
        <v>4.5999999999999996</v>
      </c>
      <c r="I63" s="56">
        <f t="shared" si="6"/>
        <v>23</v>
      </c>
      <c r="J63" s="56">
        <f t="shared" si="6"/>
        <v>198.4</v>
      </c>
      <c r="K63" s="69"/>
    </row>
    <row r="64" spans="1:11" ht="15.75" customHeight="1" thickBot="1">
      <c r="A64" s="25">
        <f>A59</f>
        <v>1</v>
      </c>
      <c r="B64" s="26">
        <f>B59</f>
        <v>4</v>
      </c>
      <c r="C64" s="191" t="s">
        <v>4</v>
      </c>
      <c r="D64" s="192"/>
      <c r="E64" s="27"/>
      <c r="F64" s="57">
        <f>F58+F63</f>
        <v>1066</v>
      </c>
      <c r="G64" s="57">
        <f t="shared" ref="G64:J64" si="7">G58+G63</f>
        <v>42.6</v>
      </c>
      <c r="H64" s="57">
        <f t="shared" si="7"/>
        <v>24.6</v>
      </c>
      <c r="I64" s="57">
        <f t="shared" si="7"/>
        <v>140.45999999999998</v>
      </c>
      <c r="J64" s="57">
        <f t="shared" si="7"/>
        <v>954.30000000000007</v>
      </c>
      <c r="K64" s="87"/>
    </row>
    <row r="65" spans="1:11" ht="15">
      <c r="A65" s="22">
        <v>1</v>
      </c>
      <c r="B65" s="13">
        <v>5</v>
      </c>
      <c r="C65" s="8" t="s">
        <v>21</v>
      </c>
      <c r="D65" s="6" t="s">
        <v>22</v>
      </c>
      <c r="E65" s="130" t="s">
        <v>50</v>
      </c>
      <c r="F65" s="101">
        <v>80</v>
      </c>
      <c r="G65" s="102">
        <v>1.6</v>
      </c>
      <c r="H65" s="102">
        <v>6.1</v>
      </c>
      <c r="I65" s="102">
        <v>6.2</v>
      </c>
      <c r="J65" s="102">
        <v>85.7</v>
      </c>
      <c r="K65" s="91" t="s">
        <v>51</v>
      </c>
    </row>
    <row r="66" spans="1:11" ht="15">
      <c r="A66" s="19"/>
      <c r="B66" s="15"/>
      <c r="C66" s="9"/>
      <c r="D66" s="6" t="s">
        <v>23</v>
      </c>
      <c r="E66" s="81" t="s">
        <v>79</v>
      </c>
      <c r="F66" s="71">
        <v>200</v>
      </c>
      <c r="G66" s="85">
        <v>4.5999999999999996</v>
      </c>
      <c r="H66" s="85">
        <v>5.7</v>
      </c>
      <c r="I66" s="85">
        <v>11.6</v>
      </c>
      <c r="J66" s="85">
        <v>116.1</v>
      </c>
      <c r="K66" s="89" t="s">
        <v>80</v>
      </c>
    </row>
    <row r="67" spans="1:11" ht="15">
      <c r="A67" s="19"/>
      <c r="B67" s="15"/>
      <c r="C67" s="9"/>
      <c r="D67" s="6" t="s">
        <v>24</v>
      </c>
      <c r="E67" s="40" t="s">
        <v>119</v>
      </c>
      <c r="F67" s="71">
        <v>200</v>
      </c>
      <c r="G67" s="97">
        <v>27.3</v>
      </c>
      <c r="H67" s="85">
        <v>8.1</v>
      </c>
      <c r="I67" s="103">
        <v>33.200000000000003</v>
      </c>
      <c r="J67" s="85">
        <v>314.60000000000002</v>
      </c>
      <c r="K67" s="89" t="s">
        <v>81</v>
      </c>
    </row>
    <row r="68" spans="1:11" ht="15">
      <c r="A68" s="19"/>
      <c r="B68" s="15"/>
      <c r="C68" s="9"/>
      <c r="D68" s="6" t="s">
        <v>25</v>
      </c>
      <c r="E68" s="124"/>
      <c r="F68" s="70"/>
      <c r="G68" s="48"/>
      <c r="H68" s="48"/>
      <c r="I68" s="48"/>
      <c r="J68" s="48"/>
      <c r="K68" s="37"/>
    </row>
    <row r="69" spans="1:11" ht="15">
      <c r="A69" s="19"/>
      <c r="B69" s="15"/>
      <c r="C69" s="9"/>
      <c r="D69" s="6" t="s">
        <v>26</v>
      </c>
      <c r="E69" s="135" t="s">
        <v>82</v>
      </c>
      <c r="F69" s="72">
        <v>200</v>
      </c>
      <c r="G69" s="67">
        <v>2</v>
      </c>
      <c r="H69" s="67">
        <v>0.2</v>
      </c>
      <c r="I69" s="67">
        <v>20.2</v>
      </c>
      <c r="J69" s="67">
        <v>92</v>
      </c>
      <c r="K69" s="37" t="s">
        <v>35</v>
      </c>
    </row>
    <row r="70" spans="1:11" ht="15">
      <c r="A70" s="19"/>
      <c r="B70" s="15"/>
      <c r="C70" s="9"/>
      <c r="D70" s="6" t="s">
        <v>27</v>
      </c>
      <c r="E70" s="81" t="s">
        <v>41</v>
      </c>
      <c r="F70" s="71">
        <v>60</v>
      </c>
      <c r="G70" s="68">
        <v>4.5999999999999996</v>
      </c>
      <c r="H70" s="68">
        <v>0.5</v>
      </c>
      <c r="I70" s="68">
        <v>29.5</v>
      </c>
      <c r="J70" s="68">
        <v>140.6</v>
      </c>
      <c r="K70" s="37" t="s">
        <v>35</v>
      </c>
    </row>
    <row r="71" spans="1:11" ht="15">
      <c r="A71" s="19"/>
      <c r="B71" s="15"/>
      <c r="C71" s="9"/>
      <c r="D71" s="5"/>
      <c r="E71" s="124"/>
      <c r="F71" s="70"/>
      <c r="G71" s="48"/>
      <c r="H71" s="48"/>
      <c r="I71" s="48"/>
      <c r="J71" s="48"/>
      <c r="K71" s="37"/>
    </row>
    <row r="72" spans="1:11" ht="15">
      <c r="A72" s="20"/>
      <c r="B72" s="17"/>
      <c r="C72" s="7"/>
      <c r="D72" s="18" t="s">
        <v>30</v>
      </c>
      <c r="E72" s="11"/>
      <c r="F72" s="104">
        <f>SUM(F65:F71)</f>
        <v>740</v>
      </c>
      <c r="G72" s="56">
        <f>SUM(G65:G71)</f>
        <v>40.1</v>
      </c>
      <c r="H72" s="56">
        <f>SUM(H65:H71)</f>
        <v>20.599999999999998</v>
      </c>
      <c r="I72" s="56">
        <f>SUM(I65:I71)</f>
        <v>100.7</v>
      </c>
      <c r="J72" s="56">
        <f>SUM(J65:J71)</f>
        <v>749.00000000000011</v>
      </c>
      <c r="K72" s="21"/>
    </row>
    <row r="73" spans="1:11" ht="15">
      <c r="A73" s="22">
        <f>A65</f>
        <v>1</v>
      </c>
      <c r="B73" s="13">
        <f>B65</f>
        <v>5</v>
      </c>
      <c r="C73" s="8" t="s">
        <v>28</v>
      </c>
      <c r="D73" s="10" t="s">
        <v>29</v>
      </c>
      <c r="E73" s="124"/>
      <c r="F73" s="70"/>
      <c r="G73" s="48"/>
      <c r="H73" s="48"/>
      <c r="I73" s="48"/>
      <c r="J73" s="48"/>
      <c r="K73" s="37"/>
    </row>
    <row r="74" spans="1:11" ht="15">
      <c r="A74" s="19"/>
      <c r="B74" s="15"/>
      <c r="C74" s="9"/>
      <c r="D74" s="167" t="s">
        <v>104</v>
      </c>
      <c r="E74" s="81" t="s">
        <v>33</v>
      </c>
      <c r="F74" s="71">
        <v>200</v>
      </c>
      <c r="G74" s="68">
        <v>0.2</v>
      </c>
      <c r="H74" s="68">
        <v>0</v>
      </c>
      <c r="I74" s="68">
        <v>6.5</v>
      </c>
      <c r="J74" s="68">
        <v>28.4</v>
      </c>
      <c r="K74" s="61" t="s">
        <v>36</v>
      </c>
    </row>
    <row r="75" spans="1:11" ht="15">
      <c r="A75" s="19"/>
      <c r="B75" s="15"/>
      <c r="C75" s="9"/>
      <c r="D75" s="5" t="s">
        <v>107</v>
      </c>
      <c r="E75" s="81" t="s">
        <v>61</v>
      </c>
      <c r="F75" s="71">
        <v>20</v>
      </c>
      <c r="G75" s="68">
        <v>2</v>
      </c>
      <c r="H75" s="68">
        <v>5.9</v>
      </c>
      <c r="I75" s="68">
        <v>17.100000000000001</v>
      </c>
      <c r="J75" s="68">
        <v>130.69999999999999</v>
      </c>
      <c r="K75" s="37" t="s">
        <v>35</v>
      </c>
    </row>
    <row r="76" spans="1:11" ht="15">
      <c r="A76" s="19"/>
      <c r="B76" s="15"/>
      <c r="C76" s="9"/>
      <c r="D76" s="5"/>
      <c r="E76" s="124"/>
      <c r="F76" s="70"/>
      <c r="G76" s="48"/>
      <c r="H76" s="48"/>
      <c r="I76" s="48"/>
      <c r="J76" s="48"/>
      <c r="K76" s="37"/>
    </row>
    <row r="77" spans="1:11" ht="15">
      <c r="A77" s="20"/>
      <c r="B77" s="17"/>
      <c r="C77" s="7"/>
      <c r="D77" s="18" t="s">
        <v>30</v>
      </c>
      <c r="E77" s="11"/>
      <c r="F77" s="104">
        <f>SUM(F73:F76)</f>
        <v>220</v>
      </c>
      <c r="G77" s="56">
        <f t="shared" ref="G77:J77" si="8">SUM(G73:G76)</f>
        <v>2.2000000000000002</v>
      </c>
      <c r="H77" s="56">
        <f t="shared" si="8"/>
        <v>5.9</v>
      </c>
      <c r="I77" s="56">
        <f t="shared" si="8"/>
        <v>23.6</v>
      </c>
      <c r="J77" s="56">
        <f t="shared" si="8"/>
        <v>159.1</v>
      </c>
      <c r="K77" s="21"/>
    </row>
    <row r="78" spans="1:11" ht="15.75" customHeight="1" thickBot="1">
      <c r="A78" s="25">
        <f>A73</f>
        <v>1</v>
      </c>
      <c r="B78" s="26">
        <f>B73</f>
        <v>5</v>
      </c>
      <c r="C78" s="191" t="s">
        <v>4</v>
      </c>
      <c r="D78" s="192"/>
      <c r="E78" s="27"/>
      <c r="F78" s="105">
        <f>F72+F77</f>
        <v>960</v>
      </c>
      <c r="G78" s="57">
        <f t="shared" ref="G78:J78" si="9">G72+G77</f>
        <v>42.300000000000004</v>
      </c>
      <c r="H78" s="57">
        <f t="shared" si="9"/>
        <v>26.5</v>
      </c>
      <c r="I78" s="57">
        <f t="shared" si="9"/>
        <v>124.30000000000001</v>
      </c>
      <c r="J78" s="57">
        <f t="shared" si="9"/>
        <v>908.10000000000014</v>
      </c>
      <c r="K78" s="28"/>
    </row>
    <row r="79" spans="1:11" ht="15">
      <c r="A79" s="22">
        <v>1</v>
      </c>
      <c r="B79" s="13">
        <v>6</v>
      </c>
      <c r="C79" s="8" t="s">
        <v>21</v>
      </c>
      <c r="D79" s="6" t="s">
        <v>22</v>
      </c>
      <c r="E79" s="152"/>
      <c r="F79" s="94"/>
      <c r="G79" s="94"/>
      <c r="H79" s="94"/>
      <c r="I79" s="94"/>
      <c r="J79" s="94"/>
      <c r="K79" s="92"/>
    </row>
    <row r="80" spans="1:11" ht="15">
      <c r="A80" s="19"/>
      <c r="B80" s="15"/>
      <c r="C80" s="9"/>
      <c r="D80" s="6" t="s">
        <v>23</v>
      </c>
      <c r="E80" s="81" t="s">
        <v>83</v>
      </c>
      <c r="F80" s="96">
        <v>200</v>
      </c>
      <c r="G80" s="35">
        <v>4.7</v>
      </c>
      <c r="H80" s="35">
        <v>5.6</v>
      </c>
      <c r="I80" s="35">
        <v>5.7</v>
      </c>
      <c r="J80" s="35">
        <v>92.2</v>
      </c>
      <c r="K80" s="89" t="s">
        <v>84</v>
      </c>
    </row>
    <row r="81" spans="1:11" ht="15">
      <c r="A81" s="19"/>
      <c r="B81" s="15"/>
      <c r="C81" s="9"/>
      <c r="D81" s="6" t="s">
        <v>24</v>
      </c>
      <c r="E81" s="81" t="s">
        <v>100</v>
      </c>
      <c r="F81" s="166">
        <v>200</v>
      </c>
      <c r="G81" s="97">
        <v>5.8</v>
      </c>
      <c r="H81" s="97">
        <v>5.8</v>
      </c>
      <c r="I81" s="97">
        <v>33</v>
      </c>
      <c r="J81" s="97">
        <v>207.9</v>
      </c>
      <c r="K81" s="146" t="s">
        <v>103</v>
      </c>
    </row>
    <row r="82" spans="1:11" ht="15">
      <c r="A82" s="19"/>
      <c r="B82" s="15"/>
      <c r="C82" s="9"/>
      <c r="D82" s="6" t="s">
        <v>25</v>
      </c>
      <c r="E82" s="124"/>
      <c r="F82" s="35"/>
      <c r="G82" s="35"/>
      <c r="H82" s="35"/>
      <c r="I82" s="35"/>
      <c r="J82" s="35"/>
      <c r="K82" s="37"/>
    </row>
    <row r="83" spans="1:11" ht="15">
      <c r="A83" s="19"/>
      <c r="B83" s="15"/>
      <c r="C83" s="9"/>
      <c r="D83" s="167" t="s">
        <v>104</v>
      </c>
      <c r="E83" s="81" t="s">
        <v>62</v>
      </c>
      <c r="F83" s="96">
        <v>200</v>
      </c>
      <c r="G83" s="50">
        <v>3.12</v>
      </c>
      <c r="H83" s="50">
        <v>2.66</v>
      </c>
      <c r="I83" s="51">
        <v>14.18</v>
      </c>
      <c r="J83" s="50">
        <v>93.34</v>
      </c>
      <c r="K83" s="93" t="s">
        <v>64</v>
      </c>
    </row>
    <row r="84" spans="1:11" ht="15">
      <c r="A84" s="19"/>
      <c r="B84" s="15"/>
      <c r="C84" s="9"/>
      <c r="D84" s="6" t="s">
        <v>27</v>
      </c>
      <c r="E84" s="81" t="s">
        <v>41</v>
      </c>
      <c r="F84" s="96">
        <v>60</v>
      </c>
      <c r="G84" s="99">
        <v>4.5999999999999996</v>
      </c>
      <c r="H84" s="99">
        <v>0.5</v>
      </c>
      <c r="I84" s="99">
        <v>29.5</v>
      </c>
      <c r="J84" s="99">
        <v>140.6</v>
      </c>
      <c r="K84" s="37" t="s">
        <v>35</v>
      </c>
    </row>
    <row r="85" spans="1:11" ht="15">
      <c r="A85" s="19"/>
      <c r="B85" s="15"/>
      <c r="C85" s="9"/>
      <c r="D85" s="122" t="s">
        <v>110</v>
      </c>
      <c r="E85" s="81" t="s">
        <v>109</v>
      </c>
      <c r="F85" s="48">
        <v>40</v>
      </c>
      <c r="G85" s="99">
        <v>4.8</v>
      </c>
      <c r="H85" s="99">
        <v>4</v>
      </c>
      <c r="I85" s="99">
        <v>0.3</v>
      </c>
      <c r="J85" s="99">
        <v>56.6</v>
      </c>
      <c r="K85" s="37" t="s">
        <v>35</v>
      </c>
    </row>
    <row r="86" spans="1:11" ht="15">
      <c r="A86" s="19"/>
      <c r="B86" s="15"/>
      <c r="C86" s="9"/>
      <c r="D86" s="5"/>
      <c r="E86" s="124"/>
      <c r="F86" s="35"/>
      <c r="G86" s="35"/>
      <c r="H86" s="35"/>
      <c r="I86" s="35"/>
      <c r="J86" s="35"/>
      <c r="K86" s="37"/>
    </row>
    <row r="87" spans="1:11" ht="15">
      <c r="A87" s="20"/>
      <c r="B87" s="17"/>
      <c r="C87" s="7"/>
      <c r="D87" s="18" t="s">
        <v>30</v>
      </c>
      <c r="E87" s="11"/>
      <c r="F87" s="100">
        <f>SUM(F79:F86)</f>
        <v>700</v>
      </c>
      <c r="G87" s="100">
        <f>SUM(G79:G86)</f>
        <v>23.02</v>
      </c>
      <c r="H87" s="100">
        <f>SUM(H79:H86)</f>
        <v>18.559999999999999</v>
      </c>
      <c r="I87" s="100">
        <f>SUM(I79:I86)</f>
        <v>82.679999999999993</v>
      </c>
      <c r="J87" s="100">
        <f>SUM(J79:J86)</f>
        <v>590.6400000000001</v>
      </c>
      <c r="K87" s="21"/>
    </row>
    <row r="88" spans="1:11" ht="15">
      <c r="A88" s="22">
        <f>A79</f>
        <v>1</v>
      </c>
      <c r="B88" s="13">
        <f>B79</f>
        <v>6</v>
      </c>
      <c r="C88" s="8" t="s">
        <v>28</v>
      </c>
      <c r="D88" s="10" t="s">
        <v>29</v>
      </c>
      <c r="E88" s="81" t="s">
        <v>85</v>
      </c>
      <c r="F88" s="67">
        <v>50</v>
      </c>
      <c r="G88" s="67">
        <v>4</v>
      </c>
      <c r="H88" s="67">
        <v>2</v>
      </c>
      <c r="I88" s="67">
        <v>28</v>
      </c>
      <c r="J88" s="67">
        <v>103</v>
      </c>
      <c r="K88" s="37" t="s">
        <v>35</v>
      </c>
    </row>
    <row r="89" spans="1:11" ht="15">
      <c r="A89" s="19"/>
      <c r="B89" s="15"/>
      <c r="C89" s="9"/>
      <c r="D89" s="167" t="s">
        <v>104</v>
      </c>
      <c r="E89" s="81" t="s">
        <v>33</v>
      </c>
      <c r="F89" s="67">
        <v>200</v>
      </c>
      <c r="G89" s="68">
        <v>0.2</v>
      </c>
      <c r="H89" s="68">
        <v>0</v>
      </c>
      <c r="I89" s="68">
        <v>6.5</v>
      </c>
      <c r="J89" s="68">
        <v>28.4</v>
      </c>
      <c r="K89" s="61" t="s">
        <v>36</v>
      </c>
    </row>
    <row r="90" spans="1:11" ht="15">
      <c r="A90" s="19"/>
      <c r="B90" s="15"/>
      <c r="C90" s="9"/>
      <c r="D90" s="10" t="s">
        <v>20</v>
      </c>
      <c r="E90" s="81" t="s">
        <v>34</v>
      </c>
      <c r="F90" s="143">
        <v>100</v>
      </c>
      <c r="G90" s="132">
        <v>0.2</v>
      </c>
      <c r="H90" s="132">
        <v>0</v>
      </c>
      <c r="I90" s="132">
        <v>10</v>
      </c>
      <c r="J90" s="132">
        <v>44.4</v>
      </c>
      <c r="K90" s="145" t="s">
        <v>35</v>
      </c>
    </row>
    <row r="91" spans="1:11" ht="15">
      <c r="A91" s="19"/>
      <c r="B91" s="15"/>
      <c r="C91" s="9"/>
      <c r="D91" s="5"/>
      <c r="E91" s="81"/>
      <c r="F91" s="67"/>
      <c r="G91" s="67"/>
      <c r="H91" s="67"/>
      <c r="I91" s="67"/>
      <c r="J91" s="67"/>
      <c r="K91" s="37"/>
    </row>
    <row r="92" spans="1:11" ht="15">
      <c r="A92" s="20"/>
      <c r="B92" s="17"/>
      <c r="C92" s="7"/>
      <c r="D92" s="18" t="s">
        <v>30</v>
      </c>
      <c r="E92" s="121"/>
      <c r="F92" s="95">
        <f>SUM(F88:F91)</f>
        <v>350</v>
      </c>
      <c r="G92" s="95">
        <f t="shared" ref="G92:J92" si="10">SUM(G88:G91)</f>
        <v>4.4000000000000004</v>
      </c>
      <c r="H92" s="95">
        <f t="shared" si="10"/>
        <v>2</v>
      </c>
      <c r="I92" s="95">
        <f t="shared" si="10"/>
        <v>44.5</v>
      </c>
      <c r="J92" s="95">
        <f t="shared" si="10"/>
        <v>175.8</v>
      </c>
      <c r="K92" s="120"/>
    </row>
    <row r="93" spans="1:11" ht="15.75" customHeight="1" thickBot="1">
      <c r="A93" s="25">
        <f>A88</f>
        <v>1</v>
      </c>
      <c r="B93" s="26">
        <f>B79</f>
        <v>6</v>
      </c>
      <c r="C93" s="191" t="s">
        <v>4</v>
      </c>
      <c r="D93" s="192"/>
      <c r="E93" s="27"/>
      <c r="F93" s="57">
        <f>SUM(F87+F92)</f>
        <v>1050</v>
      </c>
      <c r="G93" s="57">
        <f t="shared" ref="G93:J93" si="11">SUM(G87+G92)</f>
        <v>27.42</v>
      </c>
      <c r="H93" s="57">
        <f t="shared" si="11"/>
        <v>20.56</v>
      </c>
      <c r="I93" s="57">
        <f t="shared" si="11"/>
        <v>127.17999999999999</v>
      </c>
      <c r="J93" s="57">
        <f t="shared" si="11"/>
        <v>766.44</v>
      </c>
      <c r="K93" s="87"/>
    </row>
    <row r="94" spans="1:11" ht="15">
      <c r="A94" s="22">
        <v>2</v>
      </c>
      <c r="B94" s="13">
        <v>1</v>
      </c>
      <c r="C94" s="8" t="s">
        <v>21</v>
      </c>
      <c r="D94" s="6" t="s">
        <v>22</v>
      </c>
      <c r="E94" s="125"/>
      <c r="F94" s="126"/>
      <c r="G94" s="126"/>
      <c r="H94" s="126"/>
      <c r="I94" s="126"/>
      <c r="J94" s="126"/>
      <c r="K94" s="127"/>
    </row>
    <row r="95" spans="1:11" ht="15">
      <c r="A95" s="19"/>
      <c r="B95" s="15"/>
      <c r="C95" s="9"/>
      <c r="D95" s="6" t="s">
        <v>23</v>
      </c>
      <c r="E95" s="81" t="s">
        <v>89</v>
      </c>
      <c r="F95" s="67">
        <v>200</v>
      </c>
      <c r="G95" s="73">
        <v>5.9</v>
      </c>
      <c r="H95" s="73">
        <v>6.7</v>
      </c>
      <c r="I95" s="73">
        <v>12.5</v>
      </c>
      <c r="J95" s="73">
        <v>134.6</v>
      </c>
      <c r="K95" s="89" t="s">
        <v>87</v>
      </c>
    </row>
    <row r="96" spans="1:11" ht="15">
      <c r="A96" s="19"/>
      <c r="B96" s="15"/>
      <c r="C96" s="9"/>
      <c r="D96" s="6" t="s">
        <v>24</v>
      </c>
      <c r="E96" s="81" t="s">
        <v>86</v>
      </c>
      <c r="F96" s="67">
        <v>100</v>
      </c>
      <c r="G96" s="68">
        <v>14.1</v>
      </c>
      <c r="H96" s="68">
        <v>5.7</v>
      </c>
      <c r="I96" s="68">
        <v>4.4000000000000004</v>
      </c>
      <c r="J96" s="68">
        <v>126.4</v>
      </c>
      <c r="K96" s="79" t="s">
        <v>88</v>
      </c>
    </row>
    <row r="97" spans="1:11" ht="15">
      <c r="A97" s="19"/>
      <c r="B97" s="15"/>
      <c r="C97" s="9"/>
      <c r="D97" s="6" t="s">
        <v>25</v>
      </c>
      <c r="E97" s="81" t="s">
        <v>59</v>
      </c>
      <c r="F97" s="67">
        <v>150</v>
      </c>
      <c r="G97" s="74">
        <v>3.1</v>
      </c>
      <c r="H97" s="75">
        <v>5.3</v>
      </c>
      <c r="I97" s="74">
        <v>19.8</v>
      </c>
      <c r="J97" s="74">
        <v>139.4</v>
      </c>
      <c r="K97" s="89" t="s">
        <v>65</v>
      </c>
    </row>
    <row r="98" spans="1:11" ht="15">
      <c r="A98" s="19"/>
      <c r="B98" s="15"/>
      <c r="C98" s="9"/>
      <c r="D98" s="6" t="s">
        <v>26</v>
      </c>
      <c r="E98" s="135" t="s">
        <v>90</v>
      </c>
      <c r="F98" s="52">
        <v>200</v>
      </c>
      <c r="G98" s="52">
        <v>0</v>
      </c>
      <c r="H98" s="52">
        <v>0</v>
      </c>
      <c r="I98" s="161">
        <v>24.76</v>
      </c>
      <c r="J98" s="49">
        <v>94.2</v>
      </c>
      <c r="K98" s="37" t="s">
        <v>91</v>
      </c>
    </row>
    <row r="99" spans="1:11" ht="15">
      <c r="A99" s="19"/>
      <c r="B99" s="15"/>
      <c r="C99" s="9"/>
      <c r="D99" s="6" t="s">
        <v>27</v>
      </c>
      <c r="E99" s="81" t="s">
        <v>41</v>
      </c>
      <c r="F99" s="67">
        <v>60</v>
      </c>
      <c r="G99" s="68">
        <v>4.5999999999999996</v>
      </c>
      <c r="H99" s="68">
        <v>0.5</v>
      </c>
      <c r="I99" s="68">
        <v>29.5</v>
      </c>
      <c r="J99" s="68">
        <v>140.6</v>
      </c>
      <c r="K99" s="37" t="s">
        <v>35</v>
      </c>
    </row>
    <row r="100" spans="1:11" ht="15">
      <c r="A100" s="19"/>
      <c r="B100" s="15"/>
      <c r="C100" s="9"/>
      <c r="D100" s="5"/>
      <c r="E100" s="124"/>
      <c r="F100" s="36"/>
      <c r="G100" s="36"/>
      <c r="H100" s="36"/>
      <c r="I100" s="36"/>
      <c r="J100" s="36"/>
      <c r="K100" s="37"/>
    </row>
    <row r="101" spans="1:11" ht="15">
      <c r="A101" s="20"/>
      <c r="B101" s="17"/>
      <c r="C101" s="7"/>
      <c r="D101" s="18" t="s">
        <v>30</v>
      </c>
      <c r="E101" s="119"/>
      <c r="F101" s="157">
        <f>SUM(F95:F100)</f>
        <v>710</v>
      </c>
      <c r="G101" s="157">
        <f t="shared" ref="G101:J101" si="12">SUM(G95:G100)</f>
        <v>27.700000000000003</v>
      </c>
      <c r="H101" s="157">
        <f t="shared" si="12"/>
        <v>18.2</v>
      </c>
      <c r="I101" s="157">
        <f t="shared" si="12"/>
        <v>90.960000000000008</v>
      </c>
      <c r="J101" s="157">
        <f t="shared" si="12"/>
        <v>635.19999999999993</v>
      </c>
      <c r="K101" s="157"/>
    </row>
    <row r="102" spans="1:11" ht="15">
      <c r="A102" s="22">
        <f>A94</f>
        <v>2</v>
      </c>
      <c r="B102" s="13">
        <f>B94</f>
        <v>1</v>
      </c>
      <c r="C102" s="8" t="s">
        <v>28</v>
      </c>
      <c r="D102" s="10" t="s">
        <v>29</v>
      </c>
      <c r="E102" s="81"/>
      <c r="F102" s="67"/>
      <c r="G102" s="68"/>
      <c r="H102" s="68"/>
      <c r="I102" s="68"/>
      <c r="J102" s="68"/>
      <c r="K102" s="60"/>
    </row>
    <row r="103" spans="1:11" ht="15">
      <c r="A103" s="19"/>
      <c r="B103" s="15"/>
      <c r="C103" s="9"/>
      <c r="D103" s="167" t="s">
        <v>104</v>
      </c>
      <c r="E103" s="81" t="s">
        <v>78</v>
      </c>
      <c r="F103" s="67">
        <v>200</v>
      </c>
      <c r="G103" s="68">
        <v>4.5999999999999996</v>
      </c>
      <c r="H103" s="68">
        <v>3.6</v>
      </c>
      <c r="I103" s="68">
        <v>12.6</v>
      </c>
      <c r="J103" s="68">
        <v>100.4</v>
      </c>
      <c r="K103" s="60" t="s">
        <v>42</v>
      </c>
    </row>
    <row r="104" spans="1:11" ht="26.25">
      <c r="A104" s="19"/>
      <c r="B104" s="15"/>
      <c r="C104" s="9"/>
      <c r="D104" s="173" t="s">
        <v>111</v>
      </c>
      <c r="E104" s="55" t="s">
        <v>112</v>
      </c>
      <c r="F104" s="116">
        <v>60</v>
      </c>
      <c r="G104" s="117">
        <v>3.6</v>
      </c>
      <c r="H104" s="117">
        <v>7.7</v>
      </c>
      <c r="I104" s="117">
        <v>14.8</v>
      </c>
      <c r="J104" s="117">
        <v>121.3</v>
      </c>
      <c r="K104" s="174" t="s">
        <v>113</v>
      </c>
    </row>
    <row r="105" spans="1:11" ht="15">
      <c r="A105" s="19"/>
      <c r="B105" s="15"/>
      <c r="C105" s="9"/>
      <c r="D105" s="122"/>
      <c r="E105" s="35"/>
      <c r="F105" s="124"/>
      <c r="G105" s="97"/>
      <c r="H105" s="97"/>
      <c r="I105" s="98"/>
      <c r="J105" s="97"/>
      <c r="K105" s="175"/>
    </row>
    <row r="106" spans="1:11" ht="15">
      <c r="A106" s="19"/>
      <c r="B106" s="15"/>
      <c r="C106" s="9"/>
      <c r="D106" s="5"/>
      <c r="E106" s="162"/>
      <c r="F106" s="163"/>
      <c r="G106" s="163"/>
      <c r="H106" s="163"/>
      <c r="I106" s="163"/>
      <c r="J106" s="163"/>
      <c r="K106" s="164"/>
    </row>
    <row r="107" spans="1:11" ht="15">
      <c r="A107" s="20"/>
      <c r="B107" s="17"/>
      <c r="C107" s="7"/>
      <c r="D107" s="18" t="s">
        <v>30</v>
      </c>
      <c r="E107" s="11"/>
      <c r="F107" s="56">
        <f>SUM(F103:F106)</f>
        <v>260</v>
      </c>
      <c r="G107" s="56">
        <f t="shared" ref="G107:J107" si="13">SUM(G103:G106)</f>
        <v>8.1999999999999993</v>
      </c>
      <c r="H107" s="56">
        <f t="shared" si="13"/>
        <v>11.3</v>
      </c>
      <c r="I107" s="56">
        <f t="shared" si="13"/>
        <v>27.4</v>
      </c>
      <c r="J107" s="56">
        <f t="shared" si="13"/>
        <v>221.7</v>
      </c>
      <c r="K107" s="154"/>
    </row>
    <row r="108" spans="1:11" ht="15.75" customHeight="1" thickBot="1">
      <c r="A108" s="25">
        <f>A94</f>
        <v>2</v>
      </c>
      <c r="B108" s="26">
        <f>B94</f>
        <v>1</v>
      </c>
      <c r="C108" s="191" t="s">
        <v>4</v>
      </c>
      <c r="D108" s="192"/>
      <c r="E108" s="155"/>
      <c r="F108" s="156">
        <f>SUM(F101,F107)</f>
        <v>970</v>
      </c>
      <c r="G108" s="158">
        <f t="shared" ref="G108:K108" si="14">SUM(G101,G107)</f>
        <v>35.900000000000006</v>
      </c>
      <c r="H108" s="158">
        <f t="shared" si="14"/>
        <v>29.5</v>
      </c>
      <c r="I108" s="158">
        <f t="shared" si="14"/>
        <v>118.36000000000001</v>
      </c>
      <c r="J108" s="158">
        <f t="shared" si="14"/>
        <v>856.89999999999986</v>
      </c>
      <c r="K108" s="156">
        <f t="shared" si="14"/>
        <v>0</v>
      </c>
    </row>
    <row r="109" spans="1:11" ht="15">
      <c r="A109" s="13">
        <v>2</v>
      </c>
      <c r="B109" s="13">
        <v>2</v>
      </c>
      <c r="C109" s="8" t="s">
        <v>21</v>
      </c>
      <c r="D109" s="6" t="s">
        <v>22</v>
      </c>
      <c r="E109" s="62" t="s">
        <v>70</v>
      </c>
      <c r="F109" s="108">
        <v>60</v>
      </c>
      <c r="G109" s="153">
        <v>0.8</v>
      </c>
      <c r="H109" s="153">
        <v>2.7</v>
      </c>
      <c r="I109" s="153">
        <v>4.5999999999999996</v>
      </c>
      <c r="J109" s="153">
        <v>45.6</v>
      </c>
      <c r="K109" s="91" t="s">
        <v>75</v>
      </c>
    </row>
    <row r="110" spans="1:11" ht="15">
      <c r="A110" s="14"/>
      <c r="B110" s="15"/>
      <c r="C110" s="9"/>
      <c r="D110" s="6" t="s">
        <v>23</v>
      </c>
      <c r="E110" s="40" t="s">
        <v>37</v>
      </c>
      <c r="F110" s="67">
        <v>200</v>
      </c>
      <c r="G110" s="68">
        <v>6.7</v>
      </c>
      <c r="H110" s="68">
        <v>4.5999999999999996</v>
      </c>
      <c r="I110" s="68">
        <v>16.3</v>
      </c>
      <c r="J110" s="68">
        <v>133.1</v>
      </c>
      <c r="K110" s="58" t="s">
        <v>39</v>
      </c>
    </row>
    <row r="111" spans="1:11" ht="15">
      <c r="A111" s="14"/>
      <c r="B111" s="15"/>
      <c r="C111" s="9"/>
      <c r="D111" s="6" t="s">
        <v>24</v>
      </c>
      <c r="E111" s="182" t="s">
        <v>120</v>
      </c>
      <c r="F111" s="49">
        <v>50</v>
      </c>
      <c r="G111" s="68">
        <v>6.2</v>
      </c>
      <c r="H111" s="68">
        <v>10.7</v>
      </c>
      <c r="I111" s="68">
        <v>13.3</v>
      </c>
      <c r="J111" s="107">
        <v>110.8</v>
      </c>
      <c r="K111" s="79" t="s">
        <v>35</v>
      </c>
    </row>
    <row r="112" spans="1:11" ht="15">
      <c r="A112" s="14"/>
      <c r="B112" s="15"/>
      <c r="C112" s="9"/>
      <c r="D112" s="6" t="s">
        <v>25</v>
      </c>
      <c r="E112" s="40" t="s">
        <v>53</v>
      </c>
      <c r="F112" s="49">
        <v>150</v>
      </c>
      <c r="G112" s="50">
        <v>5.53</v>
      </c>
      <c r="H112" s="50">
        <v>4.2</v>
      </c>
      <c r="I112" s="51">
        <v>24</v>
      </c>
      <c r="J112" s="50">
        <v>155.80000000000001</v>
      </c>
      <c r="K112" s="89" t="s">
        <v>54</v>
      </c>
    </row>
    <row r="113" spans="1:11" ht="15">
      <c r="A113" s="14"/>
      <c r="B113" s="15"/>
      <c r="C113" s="9"/>
      <c r="D113" s="6" t="s">
        <v>26</v>
      </c>
      <c r="E113" s="55" t="s">
        <v>82</v>
      </c>
      <c r="F113" s="72">
        <v>200</v>
      </c>
      <c r="G113" s="67">
        <v>2</v>
      </c>
      <c r="H113" s="67">
        <v>0.2</v>
      </c>
      <c r="I113" s="67">
        <v>20.2</v>
      </c>
      <c r="J113" s="67">
        <v>92</v>
      </c>
      <c r="K113" s="37" t="s">
        <v>35</v>
      </c>
    </row>
    <row r="114" spans="1:11" ht="15">
      <c r="A114" s="14"/>
      <c r="B114" s="15"/>
      <c r="C114" s="9"/>
      <c r="D114" s="6" t="s">
        <v>27</v>
      </c>
      <c r="E114" s="40" t="s">
        <v>41</v>
      </c>
      <c r="F114" s="67">
        <v>60</v>
      </c>
      <c r="G114" s="68">
        <v>4.5999999999999996</v>
      </c>
      <c r="H114" s="68">
        <v>0.5</v>
      </c>
      <c r="I114" s="68">
        <v>29.5</v>
      </c>
      <c r="J114" s="68">
        <v>140.6</v>
      </c>
      <c r="K114" s="37" t="s">
        <v>35</v>
      </c>
    </row>
    <row r="115" spans="1:11" ht="15">
      <c r="A115" s="14"/>
      <c r="B115" s="15"/>
      <c r="C115" s="9"/>
      <c r="D115" s="5"/>
      <c r="E115" s="40"/>
      <c r="F115" s="67"/>
      <c r="G115" s="68"/>
      <c r="H115" s="68"/>
      <c r="I115" s="68"/>
      <c r="J115" s="68"/>
      <c r="K115" s="90"/>
    </row>
    <row r="116" spans="1:11" ht="15">
      <c r="A116" s="16"/>
      <c r="B116" s="17"/>
      <c r="C116" s="7"/>
      <c r="D116" s="18" t="s">
        <v>30</v>
      </c>
      <c r="E116" s="119"/>
      <c r="F116" s="157">
        <f>SUM(F109:F115)</f>
        <v>720</v>
      </c>
      <c r="G116" s="157">
        <f t="shared" ref="G116:J116" si="15">SUM(G109:G115)</f>
        <v>25.83</v>
      </c>
      <c r="H116" s="157">
        <f t="shared" si="15"/>
        <v>22.9</v>
      </c>
      <c r="I116" s="157">
        <f t="shared" si="15"/>
        <v>107.9</v>
      </c>
      <c r="J116" s="157">
        <f t="shared" si="15"/>
        <v>677.9</v>
      </c>
      <c r="K116" s="120"/>
    </row>
    <row r="117" spans="1:11" ht="15">
      <c r="A117" s="13">
        <f>A109</f>
        <v>2</v>
      </c>
      <c r="B117" s="13">
        <f>B109</f>
        <v>2</v>
      </c>
      <c r="C117" s="8" t="s">
        <v>28</v>
      </c>
      <c r="D117" s="10" t="s">
        <v>29</v>
      </c>
      <c r="E117" s="35"/>
      <c r="F117" s="36"/>
      <c r="G117" s="36"/>
      <c r="H117" s="36"/>
      <c r="I117" s="36"/>
      <c r="J117" s="36"/>
      <c r="K117" s="37"/>
    </row>
    <row r="118" spans="1:11" ht="15">
      <c r="A118" s="14"/>
      <c r="B118" s="15"/>
      <c r="C118" s="9"/>
      <c r="D118" s="167" t="s">
        <v>104</v>
      </c>
      <c r="E118" s="81" t="s">
        <v>33</v>
      </c>
      <c r="F118" s="67">
        <v>200</v>
      </c>
      <c r="G118" s="68">
        <v>0.2</v>
      </c>
      <c r="H118" s="68">
        <v>0</v>
      </c>
      <c r="I118" s="68">
        <v>6.5</v>
      </c>
      <c r="J118" s="68">
        <v>28.4</v>
      </c>
      <c r="K118" s="61" t="s">
        <v>36</v>
      </c>
    </row>
    <row r="119" spans="1:11" ht="15">
      <c r="A119" s="14"/>
      <c r="B119" s="15"/>
      <c r="C119" s="9"/>
      <c r="D119" s="5" t="s">
        <v>20</v>
      </c>
      <c r="E119" s="40" t="s">
        <v>34</v>
      </c>
      <c r="F119" s="67">
        <v>120</v>
      </c>
      <c r="G119" s="68">
        <v>0.2</v>
      </c>
      <c r="H119" s="68">
        <v>0</v>
      </c>
      <c r="I119" s="68">
        <v>10</v>
      </c>
      <c r="J119" s="68">
        <v>44.4</v>
      </c>
      <c r="K119" s="37" t="s">
        <v>35</v>
      </c>
    </row>
    <row r="120" spans="1:11" ht="15">
      <c r="A120" s="14"/>
      <c r="B120" s="15"/>
      <c r="C120" s="9"/>
      <c r="D120" s="5" t="s">
        <v>107</v>
      </c>
      <c r="E120" s="35" t="s">
        <v>69</v>
      </c>
      <c r="F120" s="67">
        <v>30</v>
      </c>
      <c r="G120" s="68">
        <v>2.6</v>
      </c>
      <c r="H120" s="68">
        <v>3.9</v>
      </c>
      <c r="I120" s="68">
        <v>22.32</v>
      </c>
      <c r="J120" s="110">
        <v>138</v>
      </c>
      <c r="K120" s="37" t="s">
        <v>35</v>
      </c>
    </row>
    <row r="121" spans="1:11" ht="15">
      <c r="A121" s="16"/>
      <c r="B121" s="17"/>
      <c r="C121" s="7"/>
      <c r="D121" s="18" t="s">
        <v>30</v>
      </c>
      <c r="E121" s="11"/>
      <c r="F121" s="56">
        <f>SUM(F117:F120)</f>
        <v>350</v>
      </c>
      <c r="G121" s="56">
        <f t="shared" ref="G121:J121" si="16">SUM(G117:G120)</f>
        <v>3</v>
      </c>
      <c r="H121" s="56">
        <f t="shared" si="16"/>
        <v>3.9</v>
      </c>
      <c r="I121" s="56">
        <f t="shared" si="16"/>
        <v>38.82</v>
      </c>
      <c r="J121" s="56">
        <f t="shared" si="16"/>
        <v>210.8</v>
      </c>
      <c r="K121" s="21"/>
    </row>
    <row r="122" spans="1:11" ht="15.75" customHeight="1" thickBot="1">
      <c r="A122" s="29">
        <f>A109</f>
        <v>2</v>
      </c>
      <c r="B122" s="29">
        <f>B109</f>
        <v>2</v>
      </c>
      <c r="C122" s="191" t="s">
        <v>4</v>
      </c>
      <c r="D122" s="192"/>
      <c r="E122" s="27"/>
      <c r="F122" s="57">
        <f>F116+F121</f>
        <v>1070</v>
      </c>
      <c r="G122" s="57">
        <f t="shared" ref="G122:J122" si="17">G116+G121</f>
        <v>28.83</v>
      </c>
      <c r="H122" s="57">
        <f t="shared" si="17"/>
        <v>26.799999999999997</v>
      </c>
      <c r="I122" s="57">
        <f t="shared" si="17"/>
        <v>146.72</v>
      </c>
      <c r="J122" s="57">
        <f t="shared" si="17"/>
        <v>888.7</v>
      </c>
      <c r="K122" s="28"/>
    </row>
    <row r="123" spans="1:11" ht="15">
      <c r="A123" s="22">
        <v>2</v>
      </c>
      <c r="B123" s="13">
        <v>3</v>
      </c>
      <c r="C123" s="8" t="s">
        <v>21</v>
      </c>
      <c r="D123" s="6" t="s">
        <v>22</v>
      </c>
      <c r="E123" s="62" t="s">
        <v>92</v>
      </c>
      <c r="F123" s="63">
        <v>80</v>
      </c>
      <c r="G123" s="66">
        <v>3.1</v>
      </c>
      <c r="H123" s="66">
        <v>9.6</v>
      </c>
      <c r="I123" s="66">
        <v>2.9</v>
      </c>
      <c r="J123" s="66">
        <v>113.6</v>
      </c>
      <c r="K123" s="106" t="s">
        <v>51</v>
      </c>
    </row>
    <row r="124" spans="1:11" ht="15">
      <c r="A124" s="19"/>
      <c r="B124" s="15"/>
      <c r="C124" s="9"/>
      <c r="D124" s="6" t="s">
        <v>23</v>
      </c>
      <c r="E124" s="40" t="s">
        <v>83</v>
      </c>
      <c r="F124" s="96">
        <v>200</v>
      </c>
      <c r="G124" s="35">
        <v>4.7</v>
      </c>
      <c r="H124" s="35">
        <v>5.6</v>
      </c>
      <c r="I124" s="35">
        <v>5.7</v>
      </c>
      <c r="J124" s="35">
        <v>92.2</v>
      </c>
      <c r="K124" s="89" t="s">
        <v>84</v>
      </c>
    </row>
    <row r="125" spans="1:11" ht="15">
      <c r="A125" s="19"/>
      <c r="B125" s="15"/>
      <c r="C125" s="9"/>
      <c r="D125" s="6" t="s">
        <v>24</v>
      </c>
      <c r="E125" s="40" t="s">
        <v>86</v>
      </c>
      <c r="F125" s="67">
        <v>100</v>
      </c>
      <c r="G125" s="68">
        <v>14.1</v>
      </c>
      <c r="H125" s="68">
        <v>5.7</v>
      </c>
      <c r="I125" s="68">
        <v>4.4000000000000004</v>
      </c>
      <c r="J125" s="68">
        <v>126.4</v>
      </c>
      <c r="K125" s="79" t="s">
        <v>88</v>
      </c>
    </row>
    <row r="126" spans="1:11" ht="15">
      <c r="A126" s="19"/>
      <c r="B126" s="15"/>
      <c r="C126" s="9"/>
      <c r="D126" s="6" t="s">
        <v>25</v>
      </c>
      <c r="E126" s="40" t="s">
        <v>59</v>
      </c>
      <c r="F126" s="67">
        <v>150</v>
      </c>
      <c r="G126" s="74">
        <v>3.1</v>
      </c>
      <c r="H126" s="75">
        <v>5.3</v>
      </c>
      <c r="I126" s="74">
        <v>19.8</v>
      </c>
      <c r="J126" s="74">
        <v>139.4</v>
      </c>
      <c r="K126" s="89" t="s">
        <v>65</v>
      </c>
    </row>
    <row r="127" spans="1:11" ht="15">
      <c r="A127" s="19"/>
      <c r="B127" s="15"/>
      <c r="C127" s="9"/>
      <c r="D127" s="6" t="s">
        <v>26</v>
      </c>
      <c r="E127" s="55" t="s">
        <v>60</v>
      </c>
      <c r="F127" s="72">
        <v>200</v>
      </c>
      <c r="G127" s="74">
        <v>0.5</v>
      </c>
      <c r="H127" s="74">
        <v>0</v>
      </c>
      <c r="I127" s="74">
        <v>19.8</v>
      </c>
      <c r="J127" s="74">
        <v>81</v>
      </c>
      <c r="K127" s="88" t="s">
        <v>66</v>
      </c>
    </row>
    <row r="128" spans="1:11" ht="15">
      <c r="A128" s="19"/>
      <c r="B128" s="15"/>
      <c r="C128" s="9"/>
      <c r="D128" s="6" t="s">
        <v>27</v>
      </c>
      <c r="E128" s="40" t="s">
        <v>41</v>
      </c>
      <c r="F128" s="67">
        <v>60</v>
      </c>
      <c r="G128" s="68">
        <v>4.5999999999999996</v>
      </c>
      <c r="H128" s="68">
        <v>0.5</v>
      </c>
      <c r="I128" s="68">
        <v>29.5</v>
      </c>
      <c r="J128" s="68">
        <v>140.6</v>
      </c>
      <c r="K128" s="37" t="s">
        <v>35</v>
      </c>
    </row>
    <row r="129" spans="1:11" ht="15">
      <c r="A129" s="19"/>
      <c r="B129" s="15"/>
      <c r="C129" s="9"/>
      <c r="D129" s="5"/>
      <c r="E129" s="35"/>
      <c r="F129" s="36"/>
      <c r="G129" s="36"/>
      <c r="H129" s="36"/>
      <c r="I129" s="36"/>
      <c r="J129" s="36"/>
      <c r="K129" s="37"/>
    </row>
    <row r="130" spans="1:11" ht="15">
      <c r="A130" s="19"/>
      <c r="B130" s="15"/>
      <c r="C130" s="9"/>
      <c r="D130" s="5"/>
      <c r="E130" s="35"/>
      <c r="F130" s="36"/>
      <c r="G130" s="36"/>
      <c r="H130" s="36"/>
      <c r="I130" s="36"/>
      <c r="J130" s="36"/>
      <c r="K130" s="37"/>
    </row>
    <row r="131" spans="1:11" ht="15">
      <c r="A131" s="20"/>
      <c r="B131" s="17"/>
      <c r="C131" s="7"/>
      <c r="D131" s="18" t="s">
        <v>30</v>
      </c>
      <c r="E131" s="11"/>
      <c r="F131" s="56">
        <f>SUM(F123:F130)</f>
        <v>790</v>
      </c>
      <c r="G131" s="56">
        <f>SUM(G123:G130)</f>
        <v>30.1</v>
      </c>
      <c r="H131" s="56">
        <f>SUM(H123:H130)</f>
        <v>26.7</v>
      </c>
      <c r="I131" s="56">
        <f>SUM(I123:I130)</f>
        <v>82.1</v>
      </c>
      <c r="J131" s="56">
        <f>SUM(J123:J130)</f>
        <v>693.2</v>
      </c>
      <c r="K131" s="21"/>
    </row>
    <row r="132" spans="1:11" ht="15">
      <c r="A132" s="22">
        <f>A123</f>
        <v>2</v>
      </c>
      <c r="B132" s="13">
        <f>B123</f>
        <v>3</v>
      </c>
      <c r="C132" s="8" t="s">
        <v>28</v>
      </c>
      <c r="D132" s="10" t="s">
        <v>29</v>
      </c>
      <c r="E132" s="76"/>
      <c r="F132" s="77"/>
      <c r="G132" s="48"/>
      <c r="H132" s="48"/>
      <c r="I132" s="48"/>
      <c r="J132" s="48"/>
      <c r="K132" s="37"/>
    </row>
    <row r="133" spans="1:11" ht="15">
      <c r="A133" s="19"/>
      <c r="B133" s="15"/>
      <c r="C133" s="9"/>
      <c r="D133" s="167" t="s">
        <v>104</v>
      </c>
      <c r="E133" s="81" t="s">
        <v>33</v>
      </c>
      <c r="F133" s="67">
        <v>200</v>
      </c>
      <c r="G133" s="68">
        <v>0.2</v>
      </c>
      <c r="H133" s="68">
        <v>0</v>
      </c>
      <c r="I133" s="68">
        <v>6.5</v>
      </c>
      <c r="J133" s="68">
        <v>28.4</v>
      </c>
      <c r="K133" s="61" t="s">
        <v>36</v>
      </c>
    </row>
    <row r="134" spans="1:11" ht="15">
      <c r="A134" s="19"/>
      <c r="B134" s="15"/>
      <c r="C134" s="9"/>
      <c r="D134" s="6" t="s">
        <v>20</v>
      </c>
      <c r="E134" s="62" t="s">
        <v>94</v>
      </c>
      <c r="F134" s="108">
        <v>100</v>
      </c>
      <c r="G134" s="109">
        <v>1.4</v>
      </c>
      <c r="H134" s="109">
        <v>0.4</v>
      </c>
      <c r="I134" s="109">
        <v>13.8</v>
      </c>
      <c r="J134" s="68">
        <v>96.4</v>
      </c>
      <c r="K134" s="37" t="s">
        <v>35</v>
      </c>
    </row>
    <row r="135" spans="1:11" ht="15">
      <c r="A135" s="19"/>
      <c r="B135" s="15"/>
      <c r="C135" s="9"/>
      <c r="D135" s="5" t="s">
        <v>107</v>
      </c>
      <c r="E135" s="40" t="s">
        <v>93</v>
      </c>
      <c r="F135" s="67">
        <v>50</v>
      </c>
      <c r="G135" s="68">
        <v>4.2</v>
      </c>
      <c r="H135" s="68">
        <v>4.2</v>
      </c>
      <c r="I135" s="68">
        <v>60.9</v>
      </c>
      <c r="J135" s="107">
        <v>297.60000000000002</v>
      </c>
      <c r="K135" s="37" t="s">
        <v>35</v>
      </c>
    </row>
    <row r="136" spans="1:11" ht="15">
      <c r="A136" s="20"/>
      <c r="B136" s="17"/>
      <c r="C136" s="7"/>
      <c r="D136" s="18" t="s">
        <v>30</v>
      </c>
      <c r="E136" s="11"/>
      <c r="F136" s="56">
        <f>SUM(F132:F135)</f>
        <v>350</v>
      </c>
      <c r="G136" s="56">
        <f t="shared" ref="G136:J136" si="18">SUM(G132:G135)</f>
        <v>5.8</v>
      </c>
      <c r="H136" s="56">
        <f t="shared" si="18"/>
        <v>4.6000000000000005</v>
      </c>
      <c r="I136" s="56">
        <f t="shared" si="18"/>
        <v>81.2</v>
      </c>
      <c r="J136" s="56">
        <f t="shared" si="18"/>
        <v>422.40000000000003</v>
      </c>
      <c r="K136" s="21"/>
    </row>
    <row r="137" spans="1:11" ht="15.75" customHeight="1" thickBot="1">
      <c r="A137" s="25">
        <f>A123</f>
        <v>2</v>
      </c>
      <c r="B137" s="26">
        <f>B123</f>
        <v>3</v>
      </c>
      <c r="C137" s="191" t="s">
        <v>4</v>
      </c>
      <c r="D137" s="192"/>
      <c r="E137" s="27"/>
      <c r="F137" s="57">
        <f>F131+F136</f>
        <v>1140</v>
      </c>
      <c r="G137" s="57">
        <f t="shared" ref="G137:J137" si="19">G131+G136</f>
        <v>35.9</v>
      </c>
      <c r="H137" s="57">
        <f t="shared" si="19"/>
        <v>31.3</v>
      </c>
      <c r="I137" s="57">
        <f t="shared" si="19"/>
        <v>163.30000000000001</v>
      </c>
      <c r="J137" s="57">
        <f t="shared" si="19"/>
        <v>1115.6000000000001</v>
      </c>
      <c r="K137" s="28"/>
    </row>
    <row r="138" spans="1:11" ht="15">
      <c r="A138" s="22">
        <v>2</v>
      </c>
      <c r="B138" s="13">
        <v>4</v>
      </c>
      <c r="C138" s="8" t="s">
        <v>21</v>
      </c>
      <c r="D138" s="6" t="s">
        <v>22</v>
      </c>
      <c r="E138" s="35"/>
      <c r="F138" s="36"/>
      <c r="G138" s="36"/>
      <c r="H138" s="36"/>
      <c r="I138" s="36"/>
      <c r="J138" s="36"/>
      <c r="K138" s="37"/>
    </row>
    <row r="139" spans="1:11" ht="15">
      <c r="A139" s="19"/>
      <c r="B139" s="15"/>
      <c r="C139" s="9"/>
      <c r="D139" s="6" t="s">
        <v>23</v>
      </c>
      <c r="E139" s="40" t="s">
        <v>67</v>
      </c>
      <c r="F139" s="67">
        <v>200</v>
      </c>
      <c r="G139" s="73">
        <v>4.5</v>
      </c>
      <c r="H139" s="73">
        <v>5.8</v>
      </c>
      <c r="I139" s="73">
        <v>10.199999999999999</v>
      </c>
      <c r="J139" s="73">
        <v>110.9</v>
      </c>
      <c r="K139" s="89" t="s">
        <v>68</v>
      </c>
    </row>
    <row r="140" spans="1:11" ht="26.25">
      <c r="A140" s="19"/>
      <c r="B140" s="15"/>
      <c r="C140" s="9"/>
      <c r="D140" s="6" t="s">
        <v>24</v>
      </c>
      <c r="E140" s="40" t="s">
        <v>114</v>
      </c>
      <c r="F140" s="67">
        <v>105</v>
      </c>
      <c r="G140" s="68">
        <v>15.4</v>
      </c>
      <c r="H140" s="68">
        <v>5.6</v>
      </c>
      <c r="I140" s="68">
        <v>12.8</v>
      </c>
      <c r="J140" s="68">
        <v>147.6</v>
      </c>
      <c r="K140" s="176" t="s">
        <v>115</v>
      </c>
    </row>
    <row r="141" spans="1:11" ht="15">
      <c r="A141" s="19"/>
      <c r="B141" s="15"/>
      <c r="C141" s="9"/>
      <c r="D141" s="6" t="s">
        <v>25</v>
      </c>
      <c r="E141" s="40" t="s">
        <v>101</v>
      </c>
      <c r="F141" s="67">
        <v>150</v>
      </c>
      <c r="G141" s="74">
        <v>5.4</v>
      </c>
      <c r="H141" s="75">
        <v>4.9000000000000004</v>
      </c>
      <c r="I141" s="74">
        <v>32.799999999999997</v>
      </c>
      <c r="J141" s="74">
        <v>196.8</v>
      </c>
      <c r="K141" s="89" t="s">
        <v>102</v>
      </c>
    </row>
    <row r="142" spans="1:11" ht="15">
      <c r="A142" s="19"/>
      <c r="B142" s="15"/>
      <c r="C142" s="9"/>
      <c r="D142" s="167" t="s">
        <v>104</v>
      </c>
      <c r="E142" s="40" t="s">
        <v>33</v>
      </c>
      <c r="F142" s="67">
        <v>200</v>
      </c>
      <c r="G142" s="68">
        <v>0.2</v>
      </c>
      <c r="H142" s="68">
        <v>0</v>
      </c>
      <c r="I142" s="68">
        <v>6.5</v>
      </c>
      <c r="J142" s="68">
        <v>28.4</v>
      </c>
      <c r="K142" s="61" t="s">
        <v>36</v>
      </c>
    </row>
    <row r="143" spans="1:11" ht="15">
      <c r="A143" s="19"/>
      <c r="B143" s="15"/>
      <c r="C143" s="9"/>
      <c r="D143" s="6" t="s">
        <v>27</v>
      </c>
      <c r="E143" s="40" t="s">
        <v>116</v>
      </c>
      <c r="F143" s="67">
        <v>60</v>
      </c>
      <c r="G143" s="68">
        <v>4.5999999999999996</v>
      </c>
      <c r="H143" s="68">
        <v>0.5</v>
      </c>
      <c r="I143" s="68">
        <v>29.5</v>
      </c>
      <c r="J143" s="68">
        <v>140.6</v>
      </c>
      <c r="K143" s="37" t="s">
        <v>35</v>
      </c>
    </row>
    <row r="144" spans="1:11" ht="15">
      <c r="A144" s="19"/>
      <c r="B144" s="15"/>
      <c r="C144" s="9"/>
      <c r="D144" s="5"/>
      <c r="E144" s="40"/>
      <c r="F144" s="67"/>
      <c r="G144" s="68"/>
      <c r="H144" s="68"/>
      <c r="I144" s="68"/>
      <c r="J144" s="68"/>
      <c r="K144" s="90"/>
    </row>
    <row r="145" spans="1:11" ht="15">
      <c r="A145" s="19"/>
      <c r="B145" s="15"/>
      <c r="C145" s="9"/>
      <c r="D145" s="5"/>
      <c r="E145" s="35"/>
      <c r="F145" s="36"/>
      <c r="G145" s="36"/>
      <c r="H145" s="36"/>
      <c r="I145" s="36"/>
      <c r="J145" s="36"/>
      <c r="K145" s="37"/>
    </row>
    <row r="146" spans="1:11" ht="15">
      <c r="A146" s="20"/>
      <c r="B146" s="17"/>
      <c r="C146" s="7"/>
      <c r="D146" s="18" t="s">
        <v>30</v>
      </c>
      <c r="E146" s="11"/>
      <c r="F146" s="56">
        <f>SUM(F138:F145)</f>
        <v>715</v>
      </c>
      <c r="G146" s="56">
        <f>SUM(G138:G145)</f>
        <v>30.099999999999994</v>
      </c>
      <c r="H146" s="56">
        <f>SUM(H138:H145)</f>
        <v>16.799999999999997</v>
      </c>
      <c r="I146" s="56">
        <f>SUM(I138:I145)</f>
        <v>91.8</v>
      </c>
      <c r="J146" s="56">
        <f>SUM(J138:J145)</f>
        <v>624.29999999999995</v>
      </c>
      <c r="K146" s="21"/>
    </row>
    <row r="147" spans="1:11" ht="15">
      <c r="A147" s="22">
        <f>A138</f>
        <v>2</v>
      </c>
      <c r="B147" s="13">
        <f>B138</f>
        <v>4</v>
      </c>
      <c r="C147" s="8" t="s">
        <v>28</v>
      </c>
      <c r="D147" s="10" t="s">
        <v>29</v>
      </c>
      <c r="E147" s="35"/>
      <c r="F147" s="48"/>
      <c r="G147" s="48"/>
      <c r="H147" s="48"/>
      <c r="I147" s="48"/>
      <c r="J147" s="48"/>
      <c r="K147" s="37"/>
    </row>
    <row r="148" spans="1:11" ht="15">
      <c r="A148" s="19"/>
      <c r="B148" s="15"/>
      <c r="C148" s="9"/>
      <c r="D148" s="167" t="s">
        <v>104</v>
      </c>
      <c r="E148" s="40" t="s">
        <v>33</v>
      </c>
      <c r="F148" s="67">
        <v>200</v>
      </c>
      <c r="G148" s="109">
        <v>0.2</v>
      </c>
      <c r="H148" s="109">
        <v>0</v>
      </c>
      <c r="I148" s="109">
        <v>6.5</v>
      </c>
      <c r="J148" s="109">
        <v>28.4</v>
      </c>
      <c r="K148" s="61" t="s">
        <v>36</v>
      </c>
    </row>
    <row r="149" spans="1:11" ht="15">
      <c r="A149" s="19"/>
      <c r="B149" s="15"/>
      <c r="C149" s="9"/>
      <c r="D149" s="6" t="s">
        <v>20</v>
      </c>
      <c r="E149" s="35" t="s">
        <v>95</v>
      </c>
      <c r="F149" s="70">
        <v>100</v>
      </c>
      <c r="G149" s="111">
        <v>1.5</v>
      </c>
      <c r="H149" s="118">
        <v>0</v>
      </c>
      <c r="I149" s="111">
        <v>22.4</v>
      </c>
      <c r="J149" s="111">
        <v>95.58</v>
      </c>
      <c r="K149" s="37" t="s">
        <v>35</v>
      </c>
    </row>
    <row r="150" spans="1:11" ht="15">
      <c r="A150" s="19"/>
      <c r="B150" s="15"/>
      <c r="C150" s="9"/>
      <c r="D150" s="5" t="s">
        <v>107</v>
      </c>
      <c r="E150" s="40" t="s">
        <v>69</v>
      </c>
      <c r="F150" s="67">
        <v>30</v>
      </c>
      <c r="G150" s="68">
        <v>2.6</v>
      </c>
      <c r="H150" s="68">
        <v>3.9</v>
      </c>
      <c r="I150" s="68">
        <v>22.32</v>
      </c>
      <c r="J150" s="110">
        <v>138</v>
      </c>
      <c r="K150" s="37" t="s">
        <v>35</v>
      </c>
    </row>
    <row r="151" spans="1:11" ht="15">
      <c r="A151" s="20"/>
      <c r="B151" s="17"/>
      <c r="C151" s="7"/>
      <c r="D151" s="18" t="s">
        <v>30</v>
      </c>
      <c r="E151" s="11"/>
      <c r="F151" s="56">
        <f>SUM(F147:F150)</f>
        <v>330</v>
      </c>
      <c r="G151" s="56">
        <f t="shared" ref="G151:J151" si="20">SUM(G147:G150)</f>
        <v>4.3</v>
      </c>
      <c r="H151" s="56">
        <f t="shared" si="20"/>
        <v>3.9</v>
      </c>
      <c r="I151" s="56">
        <f t="shared" si="20"/>
        <v>51.22</v>
      </c>
      <c r="J151" s="56">
        <f t="shared" si="20"/>
        <v>261.98</v>
      </c>
      <c r="K151" s="21"/>
    </row>
    <row r="152" spans="1:11" ht="15.75" customHeight="1" thickBot="1">
      <c r="A152" s="25">
        <f>A138</f>
        <v>2</v>
      </c>
      <c r="B152" s="26">
        <f>B138</f>
        <v>4</v>
      </c>
      <c r="C152" s="191" t="s">
        <v>4</v>
      </c>
      <c r="D152" s="192"/>
      <c r="E152" s="27"/>
      <c r="F152" s="57">
        <f>F146+F151</f>
        <v>1045</v>
      </c>
      <c r="G152" s="57">
        <f t="shared" ref="G152:J152" si="21">G146+G151</f>
        <v>34.399999999999991</v>
      </c>
      <c r="H152" s="57">
        <f t="shared" si="21"/>
        <v>20.699999999999996</v>
      </c>
      <c r="I152" s="57">
        <f t="shared" si="21"/>
        <v>143.01999999999998</v>
      </c>
      <c r="J152" s="57">
        <f t="shared" si="21"/>
        <v>886.28</v>
      </c>
      <c r="K152" s="28"/>
    </row>
    <row r="153" spans="1:11" ht="15">
      <c r="A153" s="22">
        <v>2</v>
      </c>
      <c r="B153" s="13">
        <v>5</v>
      </c>
      <c r="C153" s="8" t="s">
        <v>21</v>
      </c>
      <c r="D153" s="6" t="s">
        <v>22</v>
      </c>
      <c r="E153" s="62" t="s">
        <v>56</v>
      </c>
      <c r="F153" s="70">
        <v>80</v>
      </c>
      <c r="G153" s="78">
        <v>1.3</v>
      </c>
      <c r="H153" s="78">
        <v>4.0999999999999996</v>
      </c>
      <c r="I153" s="78">
        <v>7.7</v>
      </c>
      <c r="J153" s="78">
        <v>108.7</v>
      </c>
      <c r="K153" s="91" t="s">
        <v>57</v>
      </c>
    </row>
    <row r="154" spans="1:11" ht="15">
      <c r="A154" s="19"/>
      <c r="B154" s="15"/>
      <c r="C154" s="9"/>
      <c r="D154" s="6" t="s">
        <v>23</v>
      </c>
      <c r="E154" s="40" t="s">
        <v>117</v>
      </c>
      <c r="F154" s="49">
        <v>200</v>
      </c>
      <c r="G154" s="50">
        <v>4.7</v>
      </c>
      <c r="H154" s="50">
        <v>4.96</v>
      </c>
      <c r="I154" s="51">
        <v>10.06</v>
      </c>
      <c r="J154" s="50">
        <v>110.02</v>
      </c>
      <c r="K154" s="58" t="s">
        <v>96</v>
      </c>
    </row>
    <row r="155" spans="1:11" ht="26.25">
      <c r="A155" s="19"/>
      <c r="B155" s="15"/>
      <c r="C155" s="9"/>
      <c r="D155" s="6" t="s">
        <v>24</v>
      </c>
      <c r="E155" s="40" t="s">
        <v>118</v>
      </c>
      <c r="F155" s="49">
        <v>105</v>
      </c>
      <c r="G155" s="50">
        <v>9.5</v>
      </c>
      <c r="H155" s="50">
        <v>8.6999999999999993</v>
      </c>
      <c r="I155" s="50">
        <v>15.5</v>
      </c>
      <c r="J155" s="112">
        <v>152.19999999999999</v>
      </c>
      <c r="K155" s="176" t="s">
        <v>115</v>
      </c>
    </row>
    <row r="156" spans="1:11" ht="15">
      <c r="A156" s="19"/>
      <c r="B156" s="15"/>
      <c r="C156" s="9"/>
      <c r="D156" s="6" t="s">
        <v>25</v>
      </c>
      <c r="E156" s="40" t="s">
        <v>59</v>
      </c>
      <c r="F156" s="67">
        <v>150</v>
      </c>
      <c r="G156" s="74">
        <v>3.1</v>
      </c>
      <c r="H156" s="75">
        <v>5.3</v>
      </c>
      <c r="I156" s="74">
        <v>19.8</v>
      </c>
      <c r="J156" s="113">
        <v>139.4</v>
      </c>
      <c r="K156" s="89" t="s">
        <v>65</v>
      </c>
    </row>
    <row r="157" spans="1:11" ht="15">
      <c r="A157" s="19"/>
      <c r="B157" s="15"/>
      <c r="C157" s="9"/>
      <c r="D157" s="167" t="s">
        <v>104</v>
      </c>
      <c r="E157" s="40" t="s">
        <v>33</v>
      </c>
      <c r="F157" s="67">
        <v>200</v>
      </c>
      <c r="G157" s="68">
        <v>0.2</v>
      </c>
      <c r="H157" s="68">
        <v>0</v>
      </c>
      <c r="I157" s="68">
        <v>6.5</v>
      </c>
      <c r="J157" s="68">
        <v>28.4</v>
      </c>
      <c r="K157" s="61" t="s">
        <v>36</v>
      </c>
    </row>
    <row r="158" spans="1:11" ht="15">
      <c r="A158" s="19"/>
      <c r="B158" s="15"/>
      <c r="C158" s="9"/>
      <c r="D158" s="6" t="s">
        <v>27</v>
      </c>
      <c r="E158" s="40" t="s">
        <v>116</v>
      </c>
      <c r="F158" s="67">
        <v>60</v>
      </c>
      <c r="G158" s="68">
        <v>4.5999999999999996</v>
      </c>
      <c r="H158" s="68">
        <v>0.5</v>
      </c>
      <c r="I158" s="68">
        <v>29.5</v>
      </c>
      <c r="J158" s="68">
        <v>140.6</v>
      </c>
      <c r="K158" s="37" t="s">
        <v>35</v>
      </c>
    </row>
    <row r="159" spans="1:11" ht="15">
      <c r="A159" s="19"/>
      <c r="B159" s="15"/>
      <c r="C159" s="9"/>
      <c r="D159" s="5"/>
      <c r="E159" s="40"/>
      <c r="F159" s="67"/>
      <c r="G159" s="68"/>
      <c r="H159" s="68"/>
      <c r="I159" s="68"/>
      <c r="J159" s="68"/>
      <c r="K159" s="90"/>
    </row>
    <row r="160" spans="1:11" ht="15">
      <c r="A160" s="19"/>
      <c r="B160" s="15"/>
      <c r="C160" s="9"/>
      <c r="D160" s="5"/>
      <c r="E160" s="35"/>
      <c r="F160" s="36"/>
      <c r="G160" s="36"/>
      <c r="H160" s="36"/>
      <c r="I160" s="36"/>
      <c r="J160" s="36"/>
      <c r="K160" s="37"/>
    </row>
    <row r="161" spans="1:11" ht="15">
      <c r="A161" s="20"/>
      <c r="B161" s="17"/>
      <c r="C161" s="7"/>
      <c r="D161" s="18" t="s">
        <v>30</v>
      </c>
      <c r="E161" s="11"/>
      <c r="F161" s="56">
        <f>SUM(F153:F160)</f>
        <v>795</v>
      </c>
      <c r="G161" s="56">
        <f t="shared" ref="G161:J161" si="22">SUM(G153:G160)</f>
        <v>23.4</v>
      </c>
      <c r="H161" s="56">
        <f t="shared" si="22"/>
        <v>23.56</v>
      </c>
      <c r="I161" s="56">
        <f t="shared" si="22"/>
        <v>89.06</v>
      </c>
      <c r="J161" s="56">
        <f t="shared" si="22"/>
        <v>679.31999999999994</v>
      </c>
      <c r="K161" s="21"/>
    </row>
    <row r="162" spans="1:11" ht="15">
      <c r="A162" s="22">
        <f>A153</f>
        <v>2</v>
      </c>
      <c r="B162" s="13">
        <f>B153</f>
        <v>5</v>
      </c>
      <c r="C162" s="8" t="s">
        <v>28</v>
      </c>
      <c r="D162" s="10" t="s">
        <v>29</v>
      </c>
      <c r="E162" s="35"/>
      <c r="F162" s="36"/>
      <c r="G162" s="36"/>
      <c r="H162" s="36"/>
      <c r="I162" s="36"/>
      <c r="J162" s="36"/>
      <c r="K162" s="37"/>
    </row>
    <row r="163" spans="1:11" ht="15">
      <c r="A163" s="19"/>
      <c r="B163" s="15"/>
      <c r="C163" s="9"/>
      <c r="D163" s="167" t="s">
        <v>104</v>
      </c>
      <c r="E163" s="40" t="s">
        <v>33</v>
      </c>
      <c r="F163" s="96">
        <v>200</v>
      </c>
      <c r="G163" s="99">
        <v>0.2</v>
      </c>
      <c r="H163" s="99">
        <v>0</v>
      </c>
      <c r="I163" s="99">
        <v>6.5</v>
      </c>
      <c r="J163" s="99">
        <v>28.4</v>
      </c>
      <c r="K163" s="61" t="s">
        <v>36</v>
      </c>
    </row>
    <row r="164" spans="1:11" ht="26.25">
      <c r="A164" s="19"/>
      <c r="B164" s="15"/>
      <c r="C164" s="9"/>
      <c r="D164" s="177" t="s">
        <v>22</v>
      </c>
      <c r="E164" s="55" t="s">
        <v>112</v>
      </c>
      <c r="F164" s="116">
        <v>60</v>
      </c>
      <c r="G164" s="178">
        <v>3.6</v>
      </c>
      <c r="H164" s="178">
        <v>7.7</v>
      </c>
      <c r="I164" s="178">
        <v>14.8</v>
      </c>
      <c r="J164" s="178">
        <v>121.3</v>
      </c>
      <c r="K164" s="174" t="s">
        <v>113</v>
      </c>
    </row>
    <row r="165" spans="1:11" ht="15">
      <c r="A165" s="19"/>
      <c r="B165" s="15"/>
      <c r="C165" s="9"/>
      <c r="D165" s="173"/>
      <c r="E165" s="55"/>
      <c r="F165" s="116"/>
      <c r="G165" s="97"/>
      <c r="H165" s="97"/>
      <c r="I165" s="98"/>
      <c r="J165" s="97"/>
      <c r="K165" s="175"/>
    </row>
    <row r="166" spans="1:11" ht="15">
      <c r="A166" s="19"/>
      <c r="B166" s="15"/>
      <c r="C166" s="9"/>
      <c r="D166" s="5" t="s">
        <v>107</v>
      </c>
      <c r="E166" s="40" t="s">
        <v>93</v>
      </c>
      <c r="F166" s="96">
        <v>50</v>
      </c>
      <c r="G166" s="68">
        <v>4.2</v>
      </c>
      <c r="H166" s="68">
        <v>4.2</v>
      </c>
      <c r="I166" s="68">
        <v>60.9</v>
      </c>
      <c r="J166" s="68">
        <v>297.60000000000002</v>
      </c>
      <c r="K166" s="37" t="s">
        <v>35</v>
      </c>
    </row>
    <row r="167" spans="1:11" ht="15">
      <c r="A167" s="20"/>
      <c r="B167" s="17"/>
      <c r="C167" s="7"/>
      <c r="D167" s="18" t="s">
        <v>30</v>
      </c>
      <c r="E167" s="11"/>
      <c r="F167" s="100">
        <f>SUM(F162:F166)</f>
        <v>310</v>
      </c>
      <c r="G167" s="100">
        <f>SUM(G162:G166)</f>
        <v>8</v>
      </c>
      <c r="H167" s="100">
        <f>SUM(H162:H166)</f>
        <v>11.9</v>
      </c>
      <c r="I167" s="100">
        <f>SUM(I162:I166)</f>
        <v>82.2</v>
      </c>
      <c r="J167" s="100">
        <f>SUM(J162:J166)</f>
        <v>447.3</v>
      </c>
      <c r="K167" s="21"/>
    </row>
    <row r="168" spans="1:11" ht="15.75" customHeight="1" thickBot="1">
      <c r="A168" s="25">
        <f>A153</f>
        <v>2</v>
      </c>
      <c r="B168" s="26">
        <f>B153</f>
        <v>5</v>
      </c>
      <c r="C168" s="191" t="s">
        <v>4</v>
      </c>
      <c r="D168" s="192"/>
      <c r="E168" s="27"/>
      <c r="F168" s="27">
        <f>F161+F167</f>
        <v>1105</v>
      </c>
      <c r="G168" s="27">
        <f>G161+G167</f>
        <v>31.4</v>
      </c>
      <c r="H168" s="27">
        <f>H161+H167</f>
        <v>35.46</v>
      </c>
      <c r="I168" s="27">
        <f>I161+I167</f>
        <v>171.26</v>
      </c>
      <c r="J168" s="27">
        <f>J161+J167</f>
        <v>1126.6199999999999</v>
      </c>
      <c r="K168" s="28"/>
    </row>
    <row r="169" spans="1:11" ht="15">
      <c r="A169" s="22">
        <v>2</v>
      </c>
      <c r="B169" s="13">
        <v>6</v>
      </c>
      <c r="C169" s="8" t="s">
        <v>21</v>
      </c>
      <c r="D169" s="6" t="s">
        <v>22</v>
      </c>
      <c r="E169" s="62"/>
      <c r="F169" s="70"/>
      <c r="G169" s="78"/>
      <c r="H169" s="78"/>
      <c r="I169" s="78"/>
      <c r="J169" s="78"/>
      <c r="K169" s="91"/>
    </row>
    <row r="170" spans="1:11" ht="15">
      <c r="A170" s="19"/>
      <c r="B170" s="15"/>
      <c r="C170" s="9"/>
      <c r="D170" s="6" t="s">
        <v>23</v>
      </c>
      <c r="E170" s="40" t="s">
        <v>37</v>
      </c>
      <c r="F170" s="49">
        <v>200</v>
      </c>
      <c r="G170" s="50">
        <v>6.7</v>
      </c>
      <c r="H170" s="50">
        <v>4.5999999999999996</v>
      </c>
      <c r="I170" s="51">
        <v>16.3</v>
      </c>
      <c r="J170" s="50">
        <v>133.1</v>
      </c>
      <c r="K170" s="58" t="s">
        <v>39</v>
      </c>
    </row>
    <row r="171" spans="1:11" ht="15">
      <c r="A171" s="19"/>
      <c r="B171" s="15"/>
      <c r="C171" s="9"/>
      <c r="D171" s="6" t="s">
        <v>24</v>
      </c>
      <c r="E171" s="40" t="s">
        <v>38</v>
      </c>
      <c r="F171" s="49">
        <v>200</v>
      </c>
      <c r="G171" s="50">
        <v>5.3</v>
      </c>
      <c r="H171" s="50">
        <v>5.7</v>
      </c>
      <c r="I171" s="51">
        <v>25.3</v>
      </c>
      <c r="J171" s="50">
        <v>174.3</v>
      </c>
      <c r="K171" s="59" t="s">
        <v>40</v>
      </c>
    </row>
    <row r="172" spans="1:11" ht="15">
      <c r="A172" s="19"/>
      <c r="B172" s="15"/>
      <c r="C172" s="9"/>
      <c r="D172" s="6" t="s">
        <v>25</v>
      </c>
      <c r="E172" s="40"/>
      <c r="F172" s="67"/>
      <c r="G172" s="74"/>
      <c r="H172" s="75"/>
      <c r="I172" s="74"/>
      <c r="J172" s="113"/>
      <c r="K172" s="89"/>
    </row>
    <row r="173" spans="1:11" ht="15">
      <c r="A173" s="19"/>
      <c r="B173" s="15"/>
      <c r="C173" s="9"/>
      <c r="D173" s="167" t="s">
        <v>104</v>
      </c>
      <c r="E173" s="55" t="s">
        <v>78</v>
      </c>
      <c r="F173" s="52">
        <v>200</v>
      </c>
      <c r="G173" s="53">
        <v>4.5999999999999996</v>
      </c>
      <c r="H173" s="53">
        <v>3.6</v>
      </c>
      <c r="I173" s="54">
        <v>12.6</v>
      </c>
      <c r="J173" s="53">
        <v>100.4</v>
      </c>
      <c r="K173" s="60" t="s">
        <v>42</v>
      </c>
    </row>
    <row r="174" spans="1:11" ht="15">
      <c r="A174" s="19"/>
      <c r="B174" s="15"/>
      <c r="C174" s="9"/>
      <c r="D174" s="6" t="s">
        <v>27</v>
      </c>
      <c r="E174" s="40" t="s">
        <v>41</v>
      </c>
      <c r="F174" s="49">
        <v>60</v>
      </c>
      <c r="G174" s="50">
        <v>4.5999999999999996</v>
      </c>
      <c r="H174" s="50">
        <v>0.5</v>
      </c>
      <c r="I174" s="51">
        <v>29.5</v>
      </c>
      <c r="J174" s="50">
        <v>140.6</v>
      </c>
      <c r="K174" s="37" t="s">
        <v>35</v>
      </c>
    </row>
    <row r="175" spans="1:11" ht="15">
      <c r="A175" s="19"/>
      <c r="B175" s="15"/>
      <c r="C175" s="9"/>
      <c r="D175" s="122" t="s">
        <v>110</v>
      </c>
      <c r="E175" s="40" t="s">
        <v>49</v>
      </c>
      <c r="F175" s="48" t="s">
        <v>108</v>
      </c>
      <c r="G175" s="50">
        <v>4.8</v>
      </c>
      <c r="H175" s="50">
        <v>4</v>
      </c>
      <c r="I175" s="51">
        <v>0.3</v>
      </c>
      <c r="J175" s="50">
        <v>56.6</v>
      </c>
      <c r="K175" s="37" t="s">
        <v>35</v>
      </c>
    </row>
    <row r="176" spans="1:11" ht="15">
      <c r="A176" s="19"/>
      <c r="B176" s="15"/>
      <c r="C176" s="9"/>
      <c r="D176" s="5"/>
      <c r="E176" s="35" t="s">
        <v>98</v>
      </c>
      <c r="F176" s="35">
        <v>10</v>
      </c>
      <c r="G176" s="97">
        <v>4.2</v>
      </c>
      <c r="H176" s="97">
        <v>3</v>
      </c>
      <c r="I176" s="98">
        <v>0</v>
      </c>
      <c r="J176" s="97">
        <v>35.799999999999997</v>
      </c>
      <c r="K176" s="115" t="s">
        <v>99</v>
      </c>
    </row>
    <row r="177" spans="1:11" ht="15">
      <c r="A177" s="19"/>
      <c r="B177" s="15"/>
      <c r="C177" s="9"/>
      <c r="D177" s="5"/>
      <c r="E177" s="35"/>
      <c r="F177" s="36"/>
      <c r="G177" s="36"/>
      <c r="H177" s="36"/>
      <c r="I177" s="36"/>
      <c r="J177" s="36"/>
      <c r="K177" s="37"/>
    </row>
    <row r="178" spans="1:11" ht="15">
      <c r="A178" s="20"/>
      <c r="B178" s="17"/>
      <c r="C178" s="7"/>
      <c r="D178" s="18" t="s">
        <v>30</v>
      </c>
      <c r="E178" s="11"/>
      <c r="F178" s="123">
        <f>SUM(F170:F177)</f>
        <v>670</v>
      </c>
      <c r="G178" s="56">
        <f>SUM(G170:G177)</f>
        <v>30.200000000000003</v>
      </c>
      <c r="H178" s="56">
        <f>SUM(H170:H177)</f>
        <v>21.4</v>
      </c>
      <c r="I178" s="56">
        <f>SUM(I170:I177)</f>
        <v>84</v>
      </c>
      <c r="J178" s="56">
        <f>SUM(J170:J177)</f>
        <v>640.79999999999995</v>
      </c>
      <c r="K178" s="21"/>
    </row>
    <row r="179" spans="1:11" ht="15">
      <c r="A179" s="22">
        <f>A169</f>
        <v>2</v>
      </c>
      <c r="B179" s="13">
        <f>B169</f>
        <v>6</v>
      </c>
      <c r="C179" s="8" t="s">
        <v>28</v>
      </c>
      <c r="D179" s="10" t="s">
        <v>29</v>
      </c>
      <c r="E179" s="40" t="s">
        <v>32</v>
      </c>
      <c r="F179" s="49">
        <v>50</v>
      </c>
      <c r="G179" s="50">
        <v>4.0999999999999996</v>
      </c>
      <c r="H179" s="50">
        <v>1.6</v>
      </c>
      <c r="I179" s="50">
        <v>27.9</v>
      </c>
      <c r="J179" s="50">
        <v>103.3</v>
      </c>
      <c r="K179" s="37" t="s">
        <v>35</v>
      </c>
    </row>
    <row r="180" spans="1:11" ht="15">
      <c r="A180" s="19"/>
      <c r="B180" s="15"/>
      <c r="C180" s="9"/>
      <c r="D180" s="167" t="s">
        <v>104</v>
      </c>
      <c r="E180" s="55" t="s">
        <v>33</v>
      </c>
      <c r="F180" s="52">
        <v>200</v>
      </c>
      <c r="G180" s="53">
        <v>0.2</v>
      </c>
      <c r="H180" s="53">
        <v>0</v>
      </c>
      <c r="I180" s="53">
        <v>6.5</v>
      </c>
      <c r="J180" s="53">
        <v>28.4</v>
      </c>
      <c r="K180" s="61" t="s">
        <v>36</v>
      </c>
    </row>
    <row r="181" spans="1:11" ht="15">
      <c r="A181" s="19"/>
      <c r="B181" s="15"/>
      <c r="C181" s="9"/>
      <c r="D181" s="5" t="s">
        <v>20</v>
      </c>
      <c r="E181" s="40" t="s">
        <v>34</v>
      </c>
      <c r="F181" s="49">
        <v>120</v>
      </c>
      <c r="G181" s="50">
        <v>0.2</v>
      </c>
      <c r="H181" s="50">
        <v>0</v>
      </c>
      <c r="I181" s="50">
        <v>10</v>
      </c>
      <c r="J181" s="50">
        <v>44.4</v>
      </c>
      <c r="K181" s="37" t="s">
        <v>35</v>
      </c>
    </row>
    <row r="182" spans="1:11" ht="15">
      <c r="A182" s="19"/>
      <c r="B182" s="15"/>
      <c r="C182" s="9"/>
      <c r="D182" s="5"/>
      <c r="E182" s="40"/>
      <c r="F182" s="49"/>
      <c r="G182" s="50"/>
      <c r="H182" s="50"/>
      <c r="I182" s="50"/>
      <c r="J182" s="50"/>
      <c r="K182" s="37"/>
    </row>
    <row r="183" spans="1:11" ht="15">
      <c r="A183" s="20"/>
      <c r="B183" s="17"/>
      <c r="C183" s="7"/>
      <c r="D183" s="18" t="s">
        <v>30</v>
      </c>
      <c r="E183" s="11"/>
      <c r="F183" s="159">
        <f>SUM(F179:F182)</f>
        <v>370</v>
      </c>
      <c r="G183" s="100">
        <f>SUM(G179:G182)</f>
        <v>4.5</v>
      </c>
      <c r="H183" s="100">
        <f>SUM(H179:H182)</f>
        <v>1.6</v>
      </c>
      <c r="I183" s="100">
        <f>SUM(I179:I182)</f>
        <v>44.4</v>
      </c>
      <c r="J183" s="100">
        <f>SUM(J179:J182)</f>
        <v>176.1</v>
      </c>
      <c r="K183" s="21"/>
    </row>
    <row r="184" spans="1:11" ht="15.75" customHeight="1" thickBot="1">
      <c r="A184" s="25">
        <f>A169</f>
        <v>2</v>
      </c>
      <c r="B184" s="26">
        <f>B169</f>
        <v>6</v>
      </c>
      <c r="C184" s="191" t="s">
        <v>4</v>
      </c>
      <c r="D184" s="192"/>
      <c r="E184" s="27"/>
      <c r="F184" s="160">
        <f>F178+F183</f>
        <v>1040</v>
      </c>
      <c r="G184" s="160">
        <f t="shared" ref="G184:J184" si="23">G178+G183</f>
        <v>34.700000000000003</v>
      </c>
      <c r="H184" s="160">
        <f t="shared" si="23"/>
        <v>23</v>
      </c>
      <c r="I184" s="160">
        <f t="shared" si="23"/>
        <v>128.4</v>
      </c>
      <c r="J184" s="160">
        <f t="shared" si="23"/>
        <v>816.9</v>
      </c>
      <c r="K184" s="28"/>
    </row>
    <row r="185" spans="1:11" ht="13.5" customHeight="1" thickBot="1">
      <c r="A185" s="23"/>
      <c r="B185" s="24"/>
      <c r="C185" s="193" t="s">
        <v>5</v>
      </c>
      <c r="D185" s="194"/>
      <c r="E185" s="195"/>
      <c r="F185" s="30">
        <f>(F20+F35+F50+F64+F78+F93+F108+F122+F137+F152+F168+F184)/(IF(F20=0,0,1)+IF(F35=0,0,1)+IF(F50=0,0,1)+IF(F64=0,0,1)+IF(F78=0,0,1)+IF(F93=0,0,1)+IF(F107=0,0,1)+IF(F122=0,0,1)+IF(F137=0,0,1)+IF(F152=0,0,1)+IF(F168=0,0,1)+IF(F184=0,0,1))</f>
        <v>1038.8333333333333</v>
      </c>
      <c r="G185" s="30">
        <f>(G20+G35+G50+G64+G78+G93+G108+G122+G137+G152+G168+G184)/(IF(G20=0,0,1)+IF(G35=0,0,1)+IF(G50=0,0,1)+IF(G64=0,0,1)+IF(G78=0,0,1)+IF(G93=0,0,1)+IF(G108=0,0,1)+IF(G122=0,0,1)+IF(G137=0,0,1)+IF(G152=0,0,1)+IF(G168=0,0,1)+IF(G184=0,0,1))</f>
        <v>32.972499999999997</v>
      </c>
      <c r="H185" s="30">
        <f>(H20+H35+H50+H64+H78+H93+H108+H122+H137+H152+H168+H184)/(IF(H20=0,0,1)+IF(H35=0,0,1)+IF(H50=0,0,1)+IF(H64=0,0,1)+IF(H78=0,0,1)+IF(H93=0,0,1)+IF(H108=0,0,1)+IF(H122=0,0,1)+IF(H137=0,0,1)+IF(H152=0,0,1)+IF(H168=0,0,1)+IF(H184=0,0,1))</f>
        <v>28.031666666666666</v>
      </c>
      <c r="I185" s="30">
        <f>(I20+I35+I50+I64+I78+I93+I108+I122+I137+I152+I168+I184)/(IF(I20=0,0,1)+IF(I35=0,0,1)+IF(I50=0,0,1)+IF(I64=0,0,1)+IF(I78=0,0,1)+IF(I93=0,0,1)+IF(I108=0,0,1)+IF(I122=0,0,1)+IF(I137=0,0,1)+IF(I152=0,0,1)+IF(I168=0,0,1)+IF(I184=0,0,1))</f>
        <v>136.33666666666667</v>
      </c>
      <c r="J185" s="30">
        <f>(J20+J35+J50+J64+J78+J93+J108+J122+J137+J152+J168+J184)/(IF(J20=0,0,1)+IF(J35=0,0,1)+IF(J50=0,0,1)+IF(J64=0,0,1)+IF(J78=0,0,1)+IF(J93=0,0,1)+IF(J108=0,0,1)+IF(J122=0,0,1)+IF(J137=0,0,1)+IF(J152=0,0,1)+IF(J168=0,0,1)+IF(J184=0,0,1))</f>
        <v>925.65499999999986</v>
      </c>
      <c r="K185" s="114"/>
    </row>
  </sheetData>
  <mergeCells count="16">
    <mergeCell ref="C1:E1"/>
    <mergeCell ref="H1:K1"/>
    <mergeCell ref="H2:K2"/>
    <mergeCell ref="C35:D35"/>
    <mergeCell ref="C185:E185"/>
    <mergeCell ref="C108:D108"/>
    <mergeCell ref="C122:D122"/>
    <mergeCell ref="C137:D137"/>
    <mergeCell ref="C152:D152"/>
    <mergeCell ref="C168:D168"/>
    <mergeCell ref="C184:D184"/>
    <mergeCell ref="C50:D50"/>
    <mergeCell ref="C64:D64"/>
    <mergeCell ref="C78:D78"/>
    <mergeCell ref="C93:D93"/>
    <mergeCell ref="C20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2024-04-22T19:02:44Z</dcterms:modified>
</cp:coreProperties>
</file>